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515" activeTab="0"/>
  </bookViews>
  <sheets>
    <sheet name="Scheda obj" sheetId="1" r:id="rId1"/>
    <sheet name="Obiettivi Area " sheetId="2" r:id="rId2"/>
  </sheets>
  <externalReferences>
    <externalReference r:id="rId5"/>
    <externalReference r:id="rId6"/>
  </externalReferences>
  <definedNames>
    <definedName name="_xlnm.Print_Area" localSheetId="0">'Scheda obj'!$A$1:$Q$179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comments1.xml><?xml version="1.0" encoding="utf-8"?>
<comments xmlns="http://schemas.openxmlformats.org/spreadsheetml/2006/main">
  <authors>
    <author>Emanuela</author>
  </authors>
  <commentList>
    <comment ref="K14" authorId="0">
      <text>
        <r>
          <rPr>
            <b/>
            <sz val="8"/>
            <rFont val="Tahoma"/>
            <family val="0"/>
          </rPr>
          <t>Emanuela:</t>
        </r>
        <r>
          <rPr>
            <sz val="8"/>
            <rFont val="Tahoma"/>
            <family val="0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<sst xmlns="http://schemas.openxmlformats.org/spreadsheetml/2006/main" count="1296" uniqueCount="131">
  <si>
    <r>
      <t xml:space="preserve">Obiettivo: </t>
    </r>
    <r>
      <rPr>
        <b/>
        <sz val="9"/>
        <rFont val="Arial"/>
        <family val="2"/>
      </rPr>
      <t xml:space="preserve">descrizione sintetica </t>
    </r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</si>
  <si>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</si>
  <si>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</si>
  <si>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</si>
  <si>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</si>
  <si>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</si>
  <si>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</si>
  <si>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</si>
  <si>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</si>
  <si>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</si>
  <si>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</si>
  <si>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</si>
  <si>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>Impatto esterno</t>
  </si>
  <si>
    <t>Realizzabilità</t>
  </si>
  <si>
    <t xml:space="preserve">N° Capitolo Peg </t>
  </si>
  <si>
    <t xml:space="preserve">Fonte risorse </t>
  </si>
  <si>
    <t xml:space="preserve">Ammontare risorse 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</si>
  <si>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</si>
  <si>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</si>
  <si>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</si>
  <si>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</si>
  <si>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</si>
  <si>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</si>
  <si>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</si>
  <si>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</si>
  <si>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</si>
  <si>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</si>
  <si>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</si>
  <si>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</si>
  <si>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</si>
  <si>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</si>
  <si>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</si>
  <si>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</si>
  <si>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</si>
  <si>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</si>
  <si>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</si>
  <si>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</si>
  <si>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</si>
  <si>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</si>
  <si>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</si>
  <si>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</si>
  <si>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</si>
  <si>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</si>
  <si>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</si>
  <si>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7</t>
  </si>
  <si>
    <t>Obiettivo n. 8</t>
  </si>
  <si>
    <t>Obiettivo n. 9</t>
  </si>
  <si>
    <t>Obiettivo n. 10</t>
  </si>
  <si>
    <t>Obiettivo n. 11</t>
  </si>
  <si>
    <t>Obiettivo n. 12</t>
  </si>
  <si>
    <t>Obiettivo n. 13</t>
  </si>
  <si>
    <t>Obiettivo n. 14</t>
  </si>
  <si>
    <t>Obiettivo n. 15</t>
  </si>
  <si>
    <t>Obiettivo n. 16</t>
  </si>
  <si>
    <t>Obiettivo n. 17</t>
  </si>
  <si>
    <t>Obiettivo n. 18</t>
  </si>
  <si>
    <t>Obiettivo n. 19</t>
  </si>
  <si>
    <t>Obiettivo n. 20</t>
  </si>
  <si>
    <t>Obiettivo n. 21</t>
  </si>
  <si>
    <t>Obiettivo n. 22</t>
  </si>
  <si>
    <t>Obiettivo n. 23</t>
  </si>
  <si>
    <t>Obiettivo n. 24</t>
  </si>
  <si>
    <t>Obiettivo n. 25</t>
  </si>
  <si>
    <t>Obiettivo n. 26</t>
  </si>
  <si>
    <t>Obiettivo Settore</t>
  </si>
  <si>
    <t>Valore Atteso</t>
  </si>
  <si>
    <t xml:space="preserve"> Tecnica</t>
  </si>
  <si>
    <t xml:space="preserve"> Amministrativa</t>
  </si>
  <si>
    <t>Finanziaria</t>
  </si>
  <si>
    <t xml:space="preserve">Sociale 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</si>
  <si>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</si>
  <si>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</si>
  <si>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</si>
  <si>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</si>
  <si>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</si>
  <si>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</si>
  <si>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</si>
  <si>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</si>
  <si>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</si>
  <si>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</si>
  <si>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</si>
  <si>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</si>
  <si>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</si>
  <si>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</si>
  <si>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</si>
  <si>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IMPATTO ESTERNO:                    (AMMINISTRATORI)</t>
  </si>
  <si>
    <t>REALIZZABILITA':                               (DIRIGENTE)</t>
  </si>
  <si>
    <t>TOTALE PESI OBIETTIVI DI RISULTATO</t>
  </si>
  <si>
    <t xml:space="preserve">tutte </t>
  </si>
  <si>
    <t xml:space="preserve">Responsabile de servizio </t>
  </si>
  <si>
    <t xml:space="preserve">Area </t>
  </si>
  <si>
    <t>Totale peso Obiettivo</t>
  </si>
  <si>
    <t>Assoluto</t>
  </si>
  <si>
    <t>Relativo</t>
  </si>
  <si>
    <t>Premio</t>
  </si>
  <si>
    <t>Dip.</t>
  </si>
  <si>
    <t>P.O.</t>
  </si>
  <si>
    <t>Indicatori di risultato (Efficacia - Efficienza - Tempo)</t>
  </si>
  <si>
    <t>OBIETTIVI PERFORMANCE INDIVIDUALE</t>
  </si>
  <si>
    <t>PESATURA OBIETTIVI PERFORMANCE INDIVIDUALE</t>
  </si>
  <si>
    <t>Attivazione e organizzazione del Cantiere di manutenzione e valorizzazione del patrimonio boschivo</t>
  </si>
  <si>
    <t>a - b- c</t>
  </si>
  <si>
    <t xml:space="preserve">Responsabile di servizio </t>
  </si>
  <si>
    <t>m</t>
  </si>
  <si>
    <t xml:space="preserve">Obiettivo n. 1 </t>
  </si>
  <si>
    <t>60 gg dall'approvazione del bilancio</t>
  </si>
  <si>
    <t>RISPETTO TEMPISTICA E ATTUAZIONE INTERVENTI DELLA OO.PP.</t>
  </si>
  <si>
    <t>Si prevede la realizzazione in economia diretta: 1) Messa in sicurezza e rifacimento marcipiedi; 2) Messa in Sicurezza Alveo Pira Putzu; 3) Manutenzione Cimitero</t>
  </si>
  <si>
    <t xml:space="preserve">1) Messa in sicurezza e rifacimento Marciapiedi </t>
  </si>
  <si>
    <t>2) Messa in Sicurezza Alveo Rio Piraputzu - Pulizia e ripristino sezioni</t>
  </si>
  <si>
    <t>3) Manutenzione Cimitero</t>
  </si>
  <si>
    <t>settembre 2015</t>
  </si>
  <si>
    <t>3a) progettazione</t>
  </si>
  <si>
    <t>30 gg dall'approvazione del bilancio</t>
  </si>
  <si>
    <t xml:space="preserve">3b) attivazione cancello automatico </t>
  </si>
  <si>
    <t>3c) collaudo lavori</t>
  </si>
  <si>
    <t>150 gg dall'approvazione del bilancio</t>
  </si>
  <si>
    <t>3a</t>
  </si>
  <si>
    <t>3b</t>
  </si>
  <si>
    <t>3c</t>
  </si>
  <si>
    <t>ATTIVAZIONE E ORGANIZZAZIONE DEL CANTIERE DI MANUTENZIONE E VALORIZZAZIONE DEL PATRIMONIO BOSCHIVO</t>
  </si>
  <si>
    <t xml:space="preserve">A) Reclutamento del personale necessario </t>
  </si>
  <si>
    <t>B) Gestione del Cantiere</t>
  </si>
  <si>
    <t xml:space="preserve">Obiettivo n. 2 </t>
  </si>
  <si>
    <t>Obiettivo n. 5</t>
  </si>
  <si>
    <t>INFORMATIZZAZIONE PRATICHE EDILIZIE</t>
  </si>
  <si>
    <t>Obiettivo n. 3</t>
  </si>
  <si>
    <t xml:space="preserve">C) collaudo e rendicontazione </t>
  </si>
  <si>
    <r>
      <t>L'obiettivo è quello di proseguire e concludere l'informatizzazione delle pratiche edilizie avviata negli anni precedenti,</t>
    </r>
    <r>
      <rPr>
        <b/>
        <sz val="10"/>
        <rFont val="Arial"/>
        <family val="2"/>
      </rPr>
      <t xml:space="preserve"> mediante la scannerizzazione e digitalizzazione delle pratiche annualità 2005 - 2010 </t>
    </r>
  </si>
  <si>
    <t>a) Scannerizzazione e digitalizzazione delle pratiche annualità 2005 - 2010</t>
  </si>
  <si>
    <t>giugno 2015 - dicembre 2015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</si>
</sst>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&quot;L.&quot;\ #,##0;\-&quot;L.&quot;\ #,##0"/>
    <numFmt numFmtId="168" formatCode="&quot;L.&quot;\ #,##0;[Red]\-&quot;L.&quot;\ #,##0"/>
    <numFmt numFmtId="169" formatCode="&quot;L.&quot;\ #,##0.00;\-&quot;L.&quot;\ #,##0.00"/>
    <numFmt numFmtId="170" formatCode="&quot;L.&quot;\ #,##0.00;[Red]\-&quot;L.&quot;\ #,##0.00"/>
    <numFmt numFmtId="171" formatCode="_-&quot;L.&quot;\ * #,##0_-;\-&quot;L.&quot;\ * #,##0_-;_-&quot;L.&quot;\ * &quot;-&quot;_-;_-@_-"/>
    <numFmt numFmtId="172" formatCode="_-&quot;L.&quot;\ * #,##0.00_-;\-&quot;L.&quot;\ * #,##0.00_-;_-&quot;L.&quot;\ 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IR£&quot;#,##0;\-&quot;IR£&quot;#,##0"/>
    <numFmt numFmtId="182" formatCode="&quot;IR£&quot;#,##0;[Red]\-&quot;IR£&quot;#,##0"/>
    <numFmt numFmtId="183" formatCode="&quot;IR£&quot;#,##0.00;\-&quot;IR£&quot;#,##0.00"/>
    <numFmt numFmtId="184" formatCode="&quot;IR£&quot;#,##0.00;[Red]\-&quot;IR£&quot;#,##0.00"/>
    <numFmt numFmtId="185" formatCode="_-&quot;IR£&quot;* #,##0_-;\-&quot;IR£&quot;* #,##0_-;_-&quot;IR£&quot;* &quot;-&quot;_-;_-@_-"/>
    <numFmt numFmtId="186" formatCode="_-&quot;IR£&quot;* #,##0.00_-;\-&quot;IR£&quot;* #,##0.00_-;_-&quot;IR£&quot;* &quot;-&quot;??_-;_-@_-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_-* #,##0.0000_-;\-* #,##0.0000_-;_-* &quot;-&quot;_-;_-@_-"/>
    <numFmt numFmtId="191" formatCode="_-* #,##0.00000_-;\-* #,##0.00000_-;_-* &quot;-&quot;_-;_-@_-"/>
    <numFmt numFmtId="192" formatCode="_-* #,##0.000000_-;\-* #,##0.000000_-;_-* &quot;-&quot;_-;_-@_-"/>
    <numFmt numFmtId="193" formatCode="_-* #,##0.0000000_-;\-* #,##0.0000000_-;_-* &quot;-&quot;_-;_-@_-"/>
    <numFmt numFmtId="194" formatCode="_-* #,##0.00000000_-;\-* #,##0.00000000_-;_-* &quot;-&quot;_-;_-@_-"/>
    <numFmt numFmtId="195" formatCode="0.0"/>
    <numFmt numFmtId="196" formatCode="0.00000"/>
    <numFmt numFmtId="197" formatCode="0.0000"/>
    <numFmt numFmtId="198" formatCode="0.00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0.00000000"/>
    <numFmt numFmtId="203" formatCode="0.0000000"/>
    <numFmt numFmtId="204" formatCode="0.000000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  <numFmt numFmtId="211" formatCode="_-* #,##0.0000000000_-;\-* #,##0.0000000000_-;_-* &quot;-&quot;??_-;_-@_-"/>
    <numFmt numFmtId="212" formatCode="_-* #,##0.00000000000_-;\-* #,##0.00000000000_-;_-* &quot;-&quot;??_-;_-@_-"/>
    <numFmt numFmtId="213" formatCode="_-* #,##0.000000000000_-;\-* #,##0.000000000000_-;_-* &quot;-&quot;??_-;_-@_-"/>
    <numFmt numFmtId="214" formatCode="_-* #,##0.0000000000000_-;\-* #,##0.0000000000000_-;_-* &quot;-&quot;??_-;_-@_-"/>
    <numFmt numFmtId="215" formatCode="_-* #,##0.00000000000000_-;\-* #,##0.00000000000000_-;_-* &quot;-&quot;??_-;_-@_-"/>
    <numFmt numFmtId="216" formatCode="_-* #,##0.000000000000000_-;\-* #,##0.000000000000000_-;_-* &quot;-&quot;??_-;_-@_-"/>
    <numFmt numFmtId="217" formatCode="_-* #,##0.0_-;\-* #,##0.0_-;_-* &quot;-&quot;?_-;_-@_-"/>
    <numFmt numFmtId="218" formatCode="#,##0_ ;\-#,##0\ "/>
    <numFmt numFmtId="219" formatCode="[$-410]dddd\ d\ mmmm\ yyyy"/>
    <numFmt numFmtId="220" formatCode="h\.mm\.ss"/>
    <numFmt numFmtId="221" formatCode="#,##0.00_ ;\-#,##0.00\ "/>
    <numFmt numFmtId="222" formatCode="[$€-2]\ #.##000_);[Red]\([$€-2]\ #.##000\)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32" borderId="1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left" vertical="center"/>
    </xf>
    <xf numFmtId="43" fontId="8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3" fontId="8" fillId="34" borderId="11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166" fontId="8" fillId="34" borderId="11" xfId="0" applyNumberFormat="1" applyFont="1" applyFill="1" applyBorder="1" applyAlignment="1">
      <alignment horizontal="center" vertical="center" wrapText="1"/>
    </xf>
    <xf numFmtId="41" fontId="8" fillId="33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textRotation="90" wrapText="1"/>
      <protection/>
    </xf>
    <xf numFmtId="0" fontId="5" fillId="33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Border="1" applyAlignment="1">
      <alignment horizontal="justify" vertical="center" wrapText="1"/>
    </xf>
    <xf numFmtId="0" fontId="13" fillId="35" borderId="0" xfId="0" applyFont="1" applyFill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3" fontId="14" fillId="0" borderId="0" xfId="4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justify" vertical="center" wrapText="1"/>
    </xf>
    <xf numFmtId="43" fontId="13" fillId="0" borderId="14" xfId="0" applyNumberFormat="1" applyFont="1" applyBorder="1" applyAlignment="1">
      <alignment vertical="center"/>
    </xf>
    <xf numFmtId="43" fontId="13" fillId="0" borderId="15" xfId="0" applyNumberFormat="1" applyFont="1" applyBorder="1" applyAlignment="1">
      <alignment vertical="center"/>
    </xf>
    <xf numFmtId="43" fontId="13" fillId="0" borderId="14" xfId="46" applyFont="1" applyBorder="1" applyAlignment="1">
      <alignment vertical="center"/>
    </xf>
    <xf numFmtId="43" fontId="13" fillId="0" borderId="15" xfId="46" applyFont="1" applyBorder="1" applyAlignment="1">
      <alignment vertical="center"/>
    </xf>
    <xf numFmtId="43" fontId="13" fillId="0" borderId="16" xfId="0" applyNumberFormat="1" applyFont="1" applyBorder="1" applyAlignment="1">
      <alignment vertical="center"/>
    </xf>
    <xf numFmtId="43" fontId="13" fillId="0" borderId="17" xfId="0" applyNumberFormat="1" applyFont="1" applyBorder="1" applyAlignment="1">
      <alignment vertical="center"/>
    </xf>
    <xf numFmtId="43" fontId="13" fillId="0" borderId="16" xfId="46" applyFont="1" applyBorder="1" applyAlignment="1">
      <alignment vertical="center"/>
    </xf>
    <xf numFmtId="43" fontId="13" fillId="0" borderId="17" xfId="46" applyFont="1" applyBorder="1" applyAlignment="1">
      <alignment vertical="center"/>
    </xf>
    <xf numFmtId="43" fontId="13" fillId="0" borderId="0" xfId="0" applyNumberFormat="1" applyFont="1" applyBorder="1" applyAlignment="1">
      <alignment vertical="center"/>
    </xf>
    <xf numFmtId="43" fontId="13" fillId="0" borderId="0" xfId="46" applyFont="1" applyBorder="1" applyAlignment="1">
      <alignment vertical="center"/>
    </xf>
    <xf numFmtId="0" fontId="0" fillId="0" borderId="0" xfId="0" applyFont="1" applyBorder="1" applyAlignment="1">
      <alignment/>
    </xf>
    <xf numFmtId="0" fontId="15" fillId="4" borderId="11" xfId="0" applyFont="1" applyFill="1" applyBorder="1" applyAlignment="1">
      <alignment horizontal="center" vertical="center" wrapText="1"/>
    </xf>
    <xf numFmtId="43" fontId="15" fillId="4" borderId="14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43" fontId="15" fillId="4" borderId="14" xfId="46" applyFont="1" applyFill="1" applyBorder="1" applyAlignment="1">
      <alignment horizontal="center" vertical="center" wrapText="1"/>
    </xf>
    <xf numFmtId="43" fontId="15" fillId="4" borderId="15" xfId="46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43" fontId="14" fillId="0" borderId="14" xfId="46" applyFont="1" applyFill="1" applyBorder="1" applyAlignment="1">
      <alignment horizontal="center" vertical="center" wrapText="1"/>
    </xf>
    <xf numFmtId="43" fontId="14" fillId="0" borderId="19" xfId="46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0" fillId="4" borderId="29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0" borderId="16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44" fontId="0" fillId="0" borderId="11" xfId="44" applyFont="1" applyBorder="1" applyAlignment="1">
      <alignment vertical="center" wrapText="1"/>
    </xf>
    <xf numFmtId="44" fontId="0" fillId="0" borderId="12" xfId="44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17" fontId="0" fillId="0" borderId="14" xfId="0" applyNumberFormat="1" applyFont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9" fontId="0" fillId="0" borderId="14" xfId="0" applyNumberFormat="1" applyFont="1" applyBorder="1" applyAlignment="1">
      <alignment horizontal="justify" vertical="center" wrapText="1"/>
    </xf>
    <xf numFmtId="0" fontId="0" fillId="0" borderId="24" xfId="0" applyNumberFormat="1" applyFont="1" applyBorder="1" applyAlignment="1">
      <alignment horizontal="justify" vertical="center" wrapText="1"/>
    </xf>
    <xf numFmtId="0" fontId="0" fillId="0" borderId="19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justify" vertical="center" wrapText="1"/>
    </xf>
    <xf numFmtId="49" fontId="0" fillId="0" borderId="14" xfId="0" applyNumberFormat="1" applyFont="1" applyBorder="1" applyAlignment="1">
      <alignment horizontal="justify" vertical="center" wrapText="1"/>
    </xf>
    <xf numFmtId="49" fontId="0" fillId="0" borderId="19" xfId="0" applyNumberFormat="1" applyFont="1" applyBorder="1" applyAlignment="1">
      <alignment horizontal="justify" vertical="center" wrapText="1"/>
    </xf>
    <xf numFmtId="49" fontId="0" fillId="0" borderId="20" xfId="0" applyNumberFormat="1" applyFont="1" applyBorder="1" applyAlignment="1">
      <alignment horizontal="justify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4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/>
    </xf>
    <xf numFmtId="0" fontId="2" fillId="0" borderId="40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ocumenti%20condivisi\Archivio%20Amministrazione\Archivio%20Giorgio%20Salis\2014\Giunta%20proposte%20da%20inserire%20su%20venere\Delibera%20e%20obiettivi%20performance%202014\UT%20%202014%20OBIETTIVI%20performance%20IND%20valid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a obj"/>
      <sheetName val="Obiettivi Are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59"/>
  <sheetViews>
    <sheetView tabSelected="1" view="pageBreakPreview" zoomScale="160" zoomScaleSheetLayoutView="160" zoomScalePageLayoutView="0" workbookViewId="0" topLeftCell="A53">
      <selection activeCell="U70" sqref="U70"/>
    </sheetView>
  </sheetViews>
  <sheetFormatPr defaultColWidth="9.140625" defaultRowHeight="12.75"/>
  <cols>
    <col min="1" max="9" width="7.7109375" style="6" customWidth="1"/>
    <col min="10" max="10" width="8.28125" style="6" customWidth="1"/>
    <col min="11" max="11" width="7.7109375" style="6" customWidth="1"/>
    <col min="12" max="12" width="8.28125" style="6" customWidth="1"/>
    <col min="13" max="13" width="7.421875" style="6" customWidth="1"/>
    <col min="14" max="14" width="0.2890625" style="6" hidden="1" customWidth="1"/>
    <col min="15" max="17" width="9.140625" style="6" hidden="1" customWidth="1"/>
    <col min="18" max="16384" width="9.140625" style="6" customWidth="1"/>
  </cols>
  <sheetData>
    <row r="1" spans="2:13" ht="15.75" thickBot="1">
      <c r="B1" s="64" t="s">
        <v>98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2.75">
      <c r="A2" s="81" t="s">
        <v>104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</row>
    <row r="3" spans="1:13" ht="35.25" customHeight="1">
      <c r="A3" s="96" t="s">
        <v>0</v>
      </c>
      <c r="B3" s="97"/>
      <c r="C3" s="97"/>
      <c r="D3" s="97"/>
      <c r="E3" s="98"/>
      <c r="F3" s="102" t="s">
        <v>106</v>
      </c>
      <c r="G3" s="145"/>
      <c r="H3" s="145"/>
      <c r="I3" s="145"/>
      <c r="J3" s="145"/>
      <c r="K3" s="145"/>
      <c r="L3" s="145"/>
      <c r="M3" s="146"/>
    </row>
    <row r="4" spans="1:13" ht="12.75" customHeight="1">
      <c r="A4" s="96" t="s">
        <v>1</v>
      </c>
      <c r="B4" s="105"/>
      <c r="C4" s="105"/>
      <c r="D4" s="106"/>
      <c r="E4" s="113" t="s">
        <v>107</v>
      </c>
      <c r="F4" s="114"/>
      <c r="G4" s="114"/>
      <c r="H4" s="114"/>
      <c r="I4" s="114"/>
      <c r="J4" s="114"/>
      <c r="K4" s="114"/>
      <c r="L4" s="114"/>
      <c r="M4" s="115"/>
    </row>
    <row r="5" spans="1:13" ht="12.75">
      <c r="A5" s="107"/>
      <c r="B5" s="108"/>
      <c r="C5" s="108"/>
      <c r="D5" s="109"/>
      <c r="E5" s="116"/>
      <c r="F5" s="117"/>
      <c r="G5" s="117"/>
      <c r="H5" s="117"/>
      <c r="I5" s="117"/>
      <c r="J5" s="117"/>
      <c r="K5" s="117"/>
      <c r="L5" s="117"/>
      <c r="M5" s="118"/>
    </row>
    <row r="6" spans="1:13" ht="12.75">
      <c r="A6" s="107"/>
      <c r="B6" s="108"/>
      <c r="C6" s="108"/>
      <c r="D6" s="109"/>
      <c r="E6" s="116"/>
      <c r="F6" s="117"/>
      <c r="G6" s="117"/>
      <c r="H6" s="117"/>
      <c r="I6" s="117"/>
      <c r="J6" s="117"/>
      <c r="K6" s="117"/>
      <c r="L6" s="117"/>
      <c r="M6" s="118"/>
    </row>
    <row r="7" spans="1:13" ht="12.75">
      <c r="A7" s="107"/>
      <c r="B7" s="108"/>
      <c r="C7" s="108"/>
      <c r="D7" s="109"/>
      <c r="E7" s="116"/>
      <c r="F7" s="117"/>
      <c r="G7" s="117"/>
      <c r="H7" s="117"/>
      <c r="I7" s="117"/>
      <c r="J7" s="117"/>
      <c r="K7" s="117"/>
      <c r="L7" s="117"/>
      <c r="M7" s="118"/>
    </row>
    <row r="8" spans="1:13" ht="12.75">
      <c r="A8" s="107"/>
      <c r="B8" s="108"/>
      <c r="C8" s="108"/>
      <c r="D8" s="109"/>
      <c r="E8" s="116"/>
      <c r="F8" s="117"/>
      <c r="G8" s="117"/>
      <c r="H8" s="117"/>
      <c r="I8" s="117"/>
      <c r="J8" s="117"/>
      <c r="K8" s="117"/>
      <c r="L8" s="117"/>
      <c r="M8" s="118"/>
    </row>
    <row r="9" spans="1:13" ht="68.25" customHeight="1">
      <c r="A9" s="110"/>
      <c r="B9" s="111"/>
      <c r="C9" s="111"/>
      <c r="D9" s="112"/>
      <c r="E9" s="119"/>
      <c r="F9" s="120"/>
      <c r="G9" s="120"/>
      <c r="H9" s="120"/>
      <c r="I9" s="120"/>
      <c r="J9" s="120"/>
      <c r="K9" s="120"/>
      <c r="L9" s="120"/>
      <c r="M9" s="121"/>
    </row>
    <row r="10" spans="1:13" ht="15.75">
      <c r="A10" s="87" t="s">
        <v>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</row>
    <row r="11" spans="1:13" ht="21" customHeight="1">
      <c r="A11" s="90" t="s">
        <v>3</v>
      </c>
      <c r="B11" s="76"/>
      <c r="C11" s="77"/>
      <c r="D11" s="75" t="s">
        <v>4</v>
      </c>
      <c r="E11" s="76"/>
      <c r="F11" s="76"/>
      <c r="G11" s="76"/>
      <c r="H11" s="77"/>
      <c r="I11" s="75" t="s">
        <v>5</v>
      </c>
      <c r="J11" s="76"/>
      <c r="K11" s="76"/>
      <c r="L11" s="76"/>
      <c r="M11" s="78"/>
    </row>
    <row r="12" spans="1:13" ht="12.75">
      <c r="A12" s="128" t="s">
        <v>6</v>
      </c>
      <c r="B12" s="129"/>
      <c r="C12" s="129"/>
      <c r="D12" s="74" t="s">
        <v>7</v>
      </c>
      <c r="E12" s="74"/>
      <c r="F12" s="84" t="s">
        <v>8</v>
      </c>
      <c r="G12" s="85"/>
      <c r="H12" s="86"/>
      <c r="I12" s="74" t="s">
        <v>7</v>
      </c>
      <c r="J12" s="74"/>
      <c r="K12" s="84" t="s">
        <v>8</v>
      </c>
      <c r="L12" s="85"/>
      <c r="M12" s="95"/>
    </row>
    <row r="13" spans="1:13" ht="16.5" customHeight="1">
      <c r="A13" s="128"/>
      <c r="B13" s="129"/>
      <c r="C13" s="129"/>
      <c r="D13" s="73" t="s">
        <v>9</v>
      </c>
      <c r="E13" s="73"/>
      <c r="F13" s="70" t="s">
        <v>10</v>
      </c>
      <c r="G13" s="71"/>
      <c r="H13" s="130"/>
      <c r="I13" s="73" t="s">
        <v>11</v>
      </c>
      <c r="J13" s="73"/>
      <c r="K13" s="70" t="s">
        <v>10</v>
      </c>
      <c r="L13" s="71"/>
      <c r="M13" s="72"/>
    </row>
    <row r="14" spans="1:13" ht="16.5" customHeight="1">
      <c r="A14" s="128"/>
      <c r="B14" s="129"/>
      <c r="C14" s="129"/>
      <c r="D14" s="73" t="s">
        <v>12</v>
      </c>
      <c r="E14" s="73"/>
      <c r="F14" s="70" t="s">
        <v>10</v>
      </c>
      <c r="G14" s="71"/>
      <c r="H14" s="130"/>
      <c r="I14" s="73" t="s">
        <v>13</v>
      </c>
      <c r="J14" s="73"/>
      <c r="K14" s="70" t="s">
        <v>103</v>
      </c>
      <c r="L14" s="71"/>
      <c r="M14" s="72"/>
    </row>
    <row r="15" spans="1:36" s="31" customFormat="1" ht="29.25" customHeight="1">
      <c r="A15" s="65" t="s">
        <v>91</v>
      </c>
      <c r="B15" s="66"/>
      <c r="C15" s="66"/>
      <c r="D15" s="66"/>
      <c r="E15" s="67"/>
      <c r="F15" s="65" t="s">
        <v>92</v>
      </c>
      <c r="G15" s="66"/>
      <c r="H15" s="32">
        <f>'Obiettivi Area '!Q4</f>
        <v>375</v>
      </c>
      <c r="I15" s="65" t="s">
        <v>93</v>
      </c>
      <c r="J15" s="66"/>
      <c r="K15" s="67"/>
      <c r="L15" s="68" t="e">
        <f>'Obiettivi Area '!L4</f>
        <v>#REF!</v>
      </c>
      <c r="M15" s="69"/>
      <c r="N15" s="34"/>
      <c r="O15" s="34"/>
      <c r="P15" s="34"/>
      <c r="Q15" s="63"/>
      <c r="R15" s="63"/>
      <c r="S15" s="35"/>
      <c r="T15" s="63"/>
      <c r="U15" s="63"/>
      <c r="V15" s="35"/>
      <c r="W15" s="36"/>
      <c r="X15" s="33"/>
      <c r="Y15" s="28"/>
      <c r="Z15" s="28"/>
      <c r="AA15" s="28"/>
      <c r="AB15" s="28"/>
      <c r="AC15" s="28"/>
      <c r="AD15" s="29">
        <f>IF(K11="X",5,(IF(M11="X",3,(IF(O11="X",1,0)))))</f>
        <v>0</v>
      </c>
      <c r="AE15" s="29">
        <f>IF(K13="X",5,(IF(M13="X",3,(IF(O13="X",1,0)))))</f>
        <v>0</v>
      </c>
      <c r="AF15" s="29">
        <f>IF(Q12="X",5,(IF(S12="X",3,(IF(U12="X",1,0)))))</f>
        <v>0</v>
      </c>
      <c r="AG15" s="29">
        <f>IF(Q14="X",1,(IF(S14="X",3,(IF(U14="X",5,0)))))</f>
        <v>0</v>
      </c>
      <c r="AH15" s="30"/>
      <c r="AI15" s="30"/>
      <c r="AJ15" s="31">
        <f>PRODUCT(AD15:AG15)</f>
        <v>0</v>
      </c>
    </row>
    <row r="16" spans="1:13" ht="22.5" customHeight="1" hidden="1">
      <c r="A16" s="87" t="s">
        <v>14</v>
      </c>
      <c r="B16" s="88"/>
      <c r="C16" s="88"/>
      <c r="D16" s="88"/>
      <c r="E16" s="88" t="s">
        <v>15</v>
      </c>
      <c r="F16" s="88"/>
      <c r="G16" s="88"/>
      <c r="H16" s="88"/>
      <c r="I16" s="88"/>
      <c r="J16" s="88"/>
      <c r="K16" s="88" t="s">
        <v>16</v>
      </c>
      <c r="L16" s="88"/>
      <c r="M16" s="89"/>
    </row>
    <row r="17" spans="1:13" ht="12.75" hidden="1">
      <c r="A17" s="94"/>
      <c r="B17" s="79"/>
      <c r="C17" s="79"/>
      <c r="D17" s="79"/>
      <c r="E17" s="79"/>
      <c r="F17" s="79"/>
      <c r="G17" s="79"/>
      <c r="H17" s="79"/>
      <c r="I17" s="79"/>
      <c r="J17" s="79"/>
      <c r="K17" s="126"/>
      <c r="L17" s="126"/>
      <c r="M17" s="127"/>
    </row>
    <row r="18" spans="1:13" ht="12.75" hidden="1">
      <c r="A18" s="94"/>
      <c r="B18" s="79"/>
      <c r="C18" s="79"/>
      <c r="D18" s="79"/>
      <c r="E18" s="79"/>
      <c r="F18" s="79"/>
      <c r="G18" s="79"/>
      <c r="H18" s="79"/>
      <c r="I18" s="79"/>
      <c r="J18" s="79"/>
      <c r="K18" s="126"/>
      <c r="L18" s="126"/>
      <c r="M18" s="127"/>
    </row>
    <row r="19" spans="1:13" ht="12.75" hidden="1">
      <c r="A19" s="94"/>
      <c r="B19" s="79"/>
      <c r="C19" s="79"/>
      <c r="D19" s="79"/>
      <c r="E19" s="79"/>
      <c r="F19" s="79"/>
      <c r="G19" s="79"/>
      <c r="H19" s="79"/>
      <c r="I19" s="79"/>
      <c r="J19" s="79"/>
      <c r="K19" s="126"/>
      <c r="L19" s="126"/>
      <c r="M19" s="127"/>
    </row>
    <row r="20" spans="1:13" ht="15.75">
      <c r="A20" s="87" t="s">
        <v>97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</row>
    <row r="21" spans="1:13" ht="15">
      <c r="A21" s="90" t="s">
        <v>18</v>
      </c>
      <c r="B21" s="76"/>
      <c r="C21" s="76"/>
      <c r="D21" s="76"/>
      <c r="E21" s="76"/>
      <c r="F21" s="76"/>
      <c r="G21" s="76"/>
      <c r="H21" s="77"/>
      <c r="I21" s="75" t="s">
        <v>19</v>
      </c>
      <c r="J21" s="76"/>
      <c r="K21" s="76"/>
      <c r="L21" s="76"/>
      <c r="M21" s="78"/>
    </row>
    <row r="22" spans="1:13" ht="21" customHeight="1">
      <c r="A22" s="136" t="s">
        <v>108</v>
      </c>
      <c r="B22" s="133"/>
      <c r="C22" s="133"/>
      <c r="D22" s="133"/>
      <c r="E22" s="133"/>
      <c r="F22" s="133"/>
      <c r="G22" s="133"/>
      <c r="H22" s="137"/>
      <c r="I22" s="99" t="s">
        <v>105</v>
      </c>
      <c r="J22" s="100"/>
      <c r="K22" s="100"/>
      <c r="L22" s="100"/>
      <c r="M22" s="101"/>
    </row>
    <row r="23" spans="1:13" ht="21" customHeight="1">
      <c r="A23" s="139" t="s">
        <v>109</v>
      </c>
      <c r="B23" s="140"/>
      <c r="C23" s="140"/>
      <c r="D23" s="140"/>
      <c r="E23" s="140"/>
      <c r="F23" s="140"/>
      <c r="G23" s="140"/>
      <c r="H23" s="141"/>
      <c r="I23" s="142" t="s">
        <v>111</v>
      </c>
      <c r="J23" s="143"/>
      <c r="K23" s="143"/>
      <c r="L23" s="143"/>
      <c r="M23" s="144"/>
    </row>
    <row r="24" spans="1:13" ht="20.25" customHeight="1">
      <c r="A24" s="124" t="s">
        <v>110</v>
      </c>
      <c r="B24" s="100"/>
      <c r="C24" s="100"/>
      <c r="D24" s="100"/>
      <c r="E24" s="100"/>
      <c r="F24" s="100"/>
      <c r="G24" s="100"/>
      <c r="H24" s="125"/>
      <c r="I24" s="99"/>
      <c r="J24" s="100"/>
      <c r="K24" s="100"/>
      <c r="L24" s="100"/>
      <c r="M24" s="101"/>
    </row>
    <row r="25" spans="1:13" ht="18" customHeight="1">
      <c r="A25" s="136" t="s">
        <v>112</v>
      </c>
      <c r="B25" s="133"/>
      <c r="C25" s="133"/>
      <c r="D25" s="133"/>
      <c r="E25" s="133"/>
      <c r="F25" s="133"/>
      <c r="G25" s="133"/>
      <c r="H25" s="137"/>
      <c r="I25" s="138" t="s">
        <v>113</v>
      </c>
      <c r="J25" s="100"/>
      <c r="K25" s="100"/>
      <c r="L25" s="100"/>
      <c r="M25" s="101"/>
    </row>
    <row r="26" spans="1:13" ht="12.75">
      <c r="A26" s="124" t="s">
        <v>114</v>
      </c>
      <c r="B26" s="100"/>
      <c r="C26" s="100"/>
      <c r="D26" s="100"/>
      <c r="E26" s="100"/>
      <c r="F26" s="100"/>
      <c r="G26" s="100"/>
      <c r="H26" s="125"/>
      <c r="I26" s="99" t="s">
        <v>105</v>
      </c>
      <c r="J26" s="100"/>
      <c r="K26" s="100"/>
      <c r="L26" s="100"/>
      <c r="M26" s="101"/>
    </row>
    <row r="27" spans="1:13" ht="12.75">
      <c r="A27" s="124" t="s">
        <v>115</v>
      </c>
      <c r="B27" s="100"/>
      <c r="C27" s="100"/>
      <c r="D27" s="100"/>
      <c r="E27" s="100"/>
      <c r="F27" s="100"/>
      <c r="G27" s="100"/>
      <c r="H27" s="125"/>
      <c r="I27" s="99" t="s">
        <v>116</v>
      </c>
      <c r="J27" s="100"/>
      <c r="K27" s="100"/>
      <c r="L27" s="100"/>
      <c r="M27" s="101"/>
    </row>
    <row r="28" spans="1:13" ht="12.75">
      <c r="A28" s="124"/>
      <c r="B28" s="100"/>
      <c r="C28" s="100"/>
      <c r="D28" s="100"/>
      <c r="E28" s="100"/>
      <c r="F28" s="100"/>
      <c r="G28" s="100"/>
      <c r="H28" s="125"/>
      <c r="I28" s="99"/>
      <c r="J28" s="100"/>
      <c r="K28" s="100"/>
      <c r="L28" s="100"/>
      <c r="M28" s="101"/>
    </row>
    <row r="29" spans="1:13" ht="15.75">
      <c r="A29" s="87" t="s">
        <v>20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</row>
    <row r="30" spans="1:13" ht="18">
      <c r="A30" s="2" t="s">
        <v>21</v>
      </c>
      <c r="B30" s="3" t="s">
        <v>22</v>
      </c>
      <c r="C30" s="3" t="s">
        <v>23</v>
      </c>
      <c r="D30" s="3" t="s">
        <v>24</v>
      </c>
      <c r="E30" s="3" t="s">
        <v>25</v>
      </c>
      <c r="F30" s="3" t="s">
        <v>26</v>
      </c>
      <c r="G30" s="3" t="s">
        <v>27</v>
      </c>
      <c r="H30" s="3" t="s">
        <v>28</v>
      </c>
      <c r="I30" s="3" t="s">
        <v>29</v>
      </c>
      <c r="J30" s="3" t="s">
        <v>30</v>
      </c>
      <c r="K30" s="3" t="s">
        <v>31</v>
      </c>
      <c r="L30" s="3" t="s">
        <v>32</v>
      </c>
      <c r="M30" s="4" t="s">
        <v>33</v>
      </c>
    </row>
    <row r="31" spans="1:13" ht="12.75">
      <c r="A31" s="9">
        <v>1</v>
      </c>
      <c r="B31" s="7"/>
      <c r="C31" s="7"/>
      <c r="D31" s="7"/>
      <c r="E31" s="56"/>
      <c r="F31" s="60"/>
      <c r="G31" s="60"/>
      <c r="H31" s="58"/>
      <c r="I31" s="58"/>
      <c r="J31" s="58"/>
      <c r="K31" s="58"/>
      <c r="L31" s="58"/>
      <c r="M31" s="58"/>
    </row>
    <row r="32" spans="1:13" ht="12.75">
      <c r="A32" s="9">
        <v>2</v>
      </c>
      <c r="B32" s="7"/>
      <c r="C32" s="7"/>
      <c r="D32" s="7"/>
      <c r="E32" s="7"/>
      <c r="F32" s="61"/>
      <c r="G32" s="61"/>
      <c r="H32" s="61"/>
      <c r="I32" s="61"/>
      <c r="J32" s="61"/>
      <c r="K32" s="58"/>
      <c r="L32" s="58"/>
      <c r="M32" s="58"/>
    </row>
    <row r="33" spans="1:13" ht="12.75">
      <c r="A33" s="9" t="s">
        <v>117</v>
      </c>
      <c r="B33" s="7"/>
      <c r="C33" s="7"/>
      <c r="D33" s="7"/>
      <c r="E33" s="7"/>
      <c r="F33" s="62"/>
      <c r="G33" s="58"/>
      <c r="H33" s="58"/>
      <c r="I33" s="58"/>
      <c r="J33" s="58"/>
      <c r="K33" s="58"/>
      <c r="L33" s="58"/>
      <c r="M33" s="58"/>
    </row>
    <row r="34" spans="1:13" ht="12.75">
      <c r="A34" s="9" t="s">
        <v>118</v>
      </c>
      <c r="B34" s="7"/>
      <c r="C34" s="7"/>
      <c r="D34" s="7"/>
      <c r="E34" s="7"/>
      <c r="F34" s="7"/>
      <c r="G34" s="61"/>
      <c r="H34" s="58"/>
      <c r="I34" s="58"/>
      <c r="J34" s="58"/>
      <c r="K34" s="58"/>
      <c r="L34" s="58"/>
      <c r="M34" s="58"/>
    </row>
    <row r="35" spans="1:13" ht="12.75">
      <c r="A35" s="9" t="s">
        <v>119</v>
      </c>
      <c r="B35" s="7"/>
      <c r="C35" s="7"/>
      <c r="D35" s="7"/>
      <c r="E35" s="7"/>
      <c r="F35" s="7"/>
      <c r="G35" s="7"/>
      <c r="H35" s="62"/>
      <c r="I35" s="62"/>
      <c r="J35" s="7"/>
      <c r="K35" s="7"/>
      <c r="L35" s="7"/>
      <c r="M35" s="8"/>
    </row>
    <row r="36" spans="1:13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3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1:13" ht="15.75">
      <c r="A38" s="87" t="s">
        <v>40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</row>
    <row r="39" spans="1:13" ht="32.25" customHeight="1">
      <c r="A39" s="122" t="s">
        <v>21</v>
      </c>
      <c r="B39" s="74"/>
      <c r="C39" s="74"/>
      <c r="D39" s="74" t="s">
        <v>41</v>
      </c>
      <c r="E39" s="74"/>
      <c r="F39" s="74"/>
      <c r="G39" s="74"/>
      <c r="H39" s="74"/>
      <c r="I39" s="74" t="s">
        <v>42</v>
      </c>
      <c r="J39" s="74"/>
      <c r="K39" s="74" t="s">
        <v>43</v>
      </c>
      <c r="L39" s="74"/>
      <c r="M39" s="123"/>
    </row>
    <row r="40" spans="1:13" ht="12.75">
      <c r="A40" s="94" t="s">
        <v>101</v>
      </c>
      <c r="B40" s="79"/>
      <c r="C40" s="79"/>
      <c r="D40" s="79" t="s">
        <v>102</v>
      </c>
      <c r="E40" s="79"/>
      <c r="F40" s="79"/>
      <c r="G40" s="79"/>
      <c r="H40" s="79"/>
      <c r="I40" s="131">
        <v>1</v>
      </c>
      <c r="J40" s="79"/>
      <c r="K40" s="79"/>
      <c r="L40" s="79"/>
      <c r="M40" s="80"/>
    </row>
    <row r="41" spans="1:13" ht="12.75">
      <c r="A41" s="94" t="s">
        <v>36</v>
      </c>
      <c r="B41" s="79"/>
      <c r="C41" s="79"/>
      <c r="D41" s="79" t="s">
        <v>102</v>
      </c>
      <c r="E41" s="79"/>
      <c r="F41" s="79"/>
      <c r="G41" s="79"/>
      <c r="H41" s="79"/>
      <c r="I41" s="131">
        <v>0.5</v>
      </c>
      <c r="J41" s="79"/>
      <c r="K41" s="79"/>
      <c r="L41" s="79"/>
      <c r="M41" s="80"/>
    </row>
    <row r="42" spans="1:13" ht="12.75">
      <c r="A42" s="94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</row>
    <row r="43" spans="1:13" ht="12.75">
      <c r="A43" s="94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</row>
    <row r="44" spans="1:13" ht="12.75">
      <c r="A44" s="94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0"/>
    </row>
    <row r="45" spans="1:13" ht="12.75">
      <c r="A45" s="94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80"/>
    </row>
    <row r="46" spans="1:13" ht="13.5" thickBot="1">
      <c r="A46" s="93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2"/>
    </row>
    <row r="47" ht="13.5" thickBot="1"/>
    <row r="48" spans="1:13" ht="12.75">
      <c r="A48" s="81" t="s">
        <v>123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3"/>
    </row>
    <row r="49" spans="1:13" ht="35.25" customHeight="1">
      <c r="A49" s="96" t="s">
        <v>0</v>
      </c>
      <c r="B49" s="97"/>
      <c r="C49" s="97"/>
      <c r="D49" s="97"/>
      <c r="E49" s="98"/>
      <c r="F49" s="102" t="s">
        <v>120</v>
      </c>
      <c r="G49" s="103"/>
      <c r="H49" s="103"/>
      <c r="I49" s="103"/>
      <c r="J49" s="103"/>
      <c r="K49" s="103"/>
      <c r="L49" s="103"/>
      <c r="M49" s="104"/>
    </row>
    <row r="50" spans="1:13" ht="12.75">
      <c r="A50" s="96" t="s">
        <v>1</v>
      </c>
      <c r="B50" s="105"/>
      <c r="C50" s="105"/>
      <c r="D50" s="106"/>
      <c r="E50" s="113" t="s">
        <v>100</v>
      </c>
      <c r="F50" s="114"/>
      <c r="G50" s="114"/>
      <c r="H50" s="114"/>
      <c r="I50" s="114"/>
      <c r="J50" s="114"/>
      <c r="K50" s="114"/>
      <c r="L50" s="114"/>
      <c r="M50" s="115"/>
    </row>
    <row r="51" spans="1:13" ht="12.75">
      <c r="A51" s="107"/>
      <c r="B51" s="108"/>
      <c r="C51" s="108"/>
      <c r="D51" s="109"/>
      <c r="E51" s="116"/>
      <c r="F51" s="117"/>
      <c r="G51" s="117"/>
      <c r="H51" s="117"/>
      <c r="I51" s="117"/>
      <c r="J51" s="117"/>
      <c r="K51" s="117"/>
      <c r="L51" s="117"/>
      <c r="M51" s="118"/>
    </row>
    <row r="52" spans="1:13" ht="12.75">
      <c r="A52" s="107"/>
      <c r="B52" s="108"/>
      <c r="C52" s="108"/>
      <c r="D52" s="109"/>
      <c r="E52" s="116"/>
      <c r="F52" s="117"/>
      <c r="G52" s="117"/>
      <c r="H52" s="117"/>
      <c r="I52" s="117"/>
      <c r="J52" s="117"/>
      <c r="K52" s="117"/>
      <c r="L52" s="117"/>
      <c r="M52" s="118"/>
    </row>
    <row r="53" spans="1:13" ht="12.75">
      <c r="A53" s="107"/>
      <c r="B53" s="108"/>
      <c r="C53" s="108"/>
      <c r="D53" s="109"/>
      <c r="E53" s="116"/>
      <c r="F53" s="117"/>
      <c r="G53" s="117"/>
      <c r="H53" s="117"/>
      <c r="I53" s="117"/>
      <c r="J53" s="117"/>
      <c r="K53" s="117"/>
      <c r="L53" s="117"/>
      <c r="M53" s="118"/>
    </row>
    <row r="54" spans="1:13" ht="12.75">
      <c r="A54" s="107"/>
      <c r="B54" s="108"/>
      <c r="C54" s="108"/>
      <c r="D54" s="109"/>
      <c r="E54" s="116"/>
      <c r="F54" s="117"/>
      <c r="G54" s="117"/>
      <c r="H54" s="117"/>
      <c r="I54" s="117"/>
      <c r="J54" s="117"/>
      <c r="K54" s="117"/>
      <c r="L54" s="117"/>
      <c r="M54" s="118"/>
    </row>
    <row r="55" spans="1:13" ht="12.75">
      <c r="A55" s="110"/>
      <c r="B55" s="111"/>
      <c r="C55" s="111"/>
      <c r="D55" s="112"/>
      <c r="E55" s="119"/>
      <c r="F55" s="120"/>
      <c r="G55" s="120"/>
      <c r="H55" s="120"/>
      <c r="I55" s="120"/>
      <c r="J55" s="120"/>
      <c r="K55" s="120"/>
      <c r="L55" s="120"/>
      <c r="M55" s="121"/>
    </row>
    <row r="56" spans="1:13" ht="15.75">
      <c r="A56" s="87" t="s">
        <v>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9"/>
    </row>
    <row r="57" spans="1:13" ht="15">
      <c r="A57" s="90" t="s">
        <v>3</v>
      </c>
      <c r="B57" s="76"/>
      <c r="C57" s="77"/>
      <c r="D57" s="75" t="s">
        <v>4</v>
      </c>
      <c r="E57" s="76"/>
      <c r="F57" s="76"/>
      <c r="G57" s="76"/>
      <c r="H57" s="77"/>
      <c r="I57" s="75" t="s">
        <v>5</v>
      </c>
      <c r="J57" s="76"/>
      <c r="K57" s="76"/>
      <c r="L57" s="76"/>
      <c r="M57" s="78"/>
    </row>
    <row r="58" spans="1:13" ht="12.75">
      <c r="A58" s="128" t="s">
        <v>6</v>
      </c>
      <c r="B58" s="129"/>
      <c r="C58" s="129"/>
      <c r="D58" s="74" t="s">
        <v>7</v>
      </c>
      <c r="E58" s="74"/>
      <c r="F58" s="84" t="s">
        <v>8</v>
      </c>
      <c r="G58" s="85"/>
      <c r="H58" s="86"/>
      <c r="I58" s="74" t="s">
        <v>7</v>
      </c>
      <c r="J58" s="74"/>
      <c r="K58" s="84" t="s">
        <v>8</v>
      </c>
      <c r="L58" s="85"/>
      <c r="M58" s="95"/>
    </row>
    <row r="59" spans="1:13" ht="12.75">
      <c r="A59" s="128"/>
      <c r="B59" s="129"/>
      <c r="C59" s="129"/>
      <c r="D59" s="73" t="s">
        <v>9</v>
      </c>
      <c r="E59" s="73"/>
      <c r="F59" s="70" t="s">
        <v>10</v>
      </c>
      <c r="G59" s="71"/>
      <c r="H59" s="130"/>
      <c r="I59" s="73" t="s">
        <v>11</v>
      </c>
      <c r="J59" s="73"/>
      <c r="K59" s="70" t="s">
        <v>10</v>
      </c>
      <c r="L59" s="71"/>
      <c r="M59" s="72"/>
    </row>
    <row r="60" spans="1:13" ht="12.75">
      <c r="A60" s="128"/>
      <c r="B60" s="129"/>
      <c r="C60" s="129"/>
      <c r="D60" s="73" t="s">
        <v>12</v>
      </c>
      <c r="E60" s="73"/>
      <c r="F60" s="70" t="s">
        <v>10</v>
      </c>
      <c r="G60" s="71"/>
      <c r="H60" s="130"/>
      <c r="I60" s="73" t="s">
        <v>13</v>
      </c>
      <c r="J60" s="73"/>
      <c r="K60" s="70" t="s">
        <v>103</v>
      </c>
      <c r="L60" s="71"/>
      <c r="M60" s="72"/>
    </row>
    <row r="61" spans="1:36" s="31" customFormat="1" ht="29.25" customHeight="1">
      <c r="A61" s="65" t="s">
        <v>91</v>
      </c>
      <c r="B61" s="66"/>
      <c r="C61" s="66"/>
      <c r="D61" s="66"/>
      <c r="E61" s="67"/>
      <c r="F61" s="65" t="s">
        <v>92</v>
      </c>
      <c r="G61" s="66"/>
      <c r="H61" s="32">
        <f>'Obiettivi Area '!Q5</f>
        <v>375</v>
      </c>
      <c r="I61" s="65" t="s">
        <v>93</v>
      </c>
      <c r="J61" s="66"/>
      <c r="K61" s="67"/>
      <c r="L61" s="68" t="e">
        <f>'Obiettivi Area '!L5</f>
        <v>#REF!</v>
      </c>
      <c r="M61" s="69"/>
      <c r="N61" s="34"/>
      <c r="O61" s="34"/>
      <c r="P61" s="34"/>
      <c r="Q61" s="63"/>
      <c r="R61" s="63"/>
      <c r="S61" s="35"/>
      <c r="T61" s="63"/>
      <c r="U61" s="63"/>
      <c r="V61" s="35"/>
      <c r="W61" s="36"/>
      <c r="X61" s="37"/>
      <c r="Y61" s="28"/>
      <c r="Z61" s="28"/>
      <c r="AA61" s="28"/>
      <c r="AB61" s="28"/>
      <c r="AC61" s="28"/>
      <c r="AD61" s="29">
        <f>IF(K57="X",5,(IF(M57="X",3,(IF(O57="X",1,0)))))</f>
        <v>0</v>
      </c>
      <c r="AE61" s="29">
        <f>IF(K59="X",5,(IF(M59="X",3,(IF(O59="X",1,0)))))</f>
        <v>0</v>
      </c>
      <c r="AF61" s="29">
        <f>IF(Q58="X",5,(IF(S58="X",3,(IF(U58="X",1,0)))))</f>
        <v>0</v>
      </c>
      <c r="AG61" s="29">
        <f>IF(Q60="X",1,(IF(S60="X",3,(IF(U60="X",5,0)))))</f>
        <v>0</v>
      </c>
      <c r="AH61" s="30"/>
      <c r="AI61" s="30"/>
      <c r="AJ61" s="31">
        <f>PRODUCT(AD61:AG61)</f>
        <v>0</v>
      </c>
    </row>
    <row r="62" spans="1:13" ht="15.75" hidden="1">
      <c r="A62" s="87" t="s">
        <v>14</v>
      </c>
      <c r="B62" s="88"/>
      <c r="C62" s="88"/>
      <c r="D62" s="88"/>
      <c r="E62" s="88" t="s">
        <v>15</v>
      </c>
      <c r="F62" s="88"/>
      <c r="G62" s="88"/>
      <c r="H62" s="88"/>
      <c r="I62" s="88"/>
      <c r="J62" s="88"/>
      <c r="K62" s="88" t="s">
        <v>16</v>
      </c>
      <c r="L62" s="88"/>
      <c r="M62" s="89"/>
    </row>
    <row r="63" spans="1:13" ht="12.75" hidden="1">
      <c r="A63" s="94"/>
      <c r="B63" s="79"/>
      <c r="C63" s="79"/>
      <c r="D63" s="79"/>
      <c r="E63" s="79"/>
      <c r="F63" s="79"/>
      <c r="G63" s="79"/>
      <c r="H63" s="79"/>
      <c r="I63" s="79"/>
      <c r="J63" s="79"/>
      <c r="K63" s="126"/>
      <c r="L63" s="126"/>
      <c r="M63" s="127"/>
    </row>
    <row r="64" spans="1:13" ht="12.75" hidden="1">
      <c r="A64" s="94"/>
      <c r="B64" s="79"/>
      <c r="C64" s="79"/>
      <c r="D64" s="79"/>
      <c r="E64" s="79"/>
      <c r="F64" s="79"/>
      <c r="G64" s="79"/>
      <c r="H64" s="79"/>
      <c r="I64" s="79"/>
      <c r="J64" s="79"/>
      <c r="K64" s="126"/>
      <c r="L64" s="126"/>
      <c r="M64" s="127"/>
    </row>
    <row r="65" spans="1:13" ht="12.75" hidden="1">
      <c r="A65" s="94"/>
      <c r="B65" s="79"/>
      <c r="C65" s="79"/>
      <c r="D65" s="79"/>
      <c r="E65" s="79"/>
      <c r="F65" s="79"/>
      <c r="G65" s="79"/>
      <c r="H65" s="79"/>
      <c r="I65" s="79"/>
      <c r="J65" s="79"/>
      <c r="K65" s="126"/>
      <c r="L65" s="126"/>
      <c r="M65" s="127"/>
    </row>
    <row r="66" spans="1:13" ht="15.75">
      <c r="A66" s="87" t="s">
        <v>17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/>
    </row>
    <row r="67" spans="1:13" ht="15">
      <c r="A67" s="90" t="s">
        <v>18</v>
      </c>
      <c r="B67" s="76"/>
      <c r="C67" s="76"/>
      <c r="D67" s="76"/>
      <c r="E67" s="76"/>
      <c r="F67" s="76"/>
      <c r="G67" s="76"/>
      <c r="H67" s="77"/>
      <c r="I67" s="75" t="s">
        <v>19</v>
      </c>
      <c r="J67" s="76"/>
      <c r="K67" s="76"/>
      <c r="L67" s="76"/>
      <c r="M67" s="78"/>
    </row>
    <row r="68" spans="1:13" ht="12.75">
      <c r="A68" s="136" t="s">
        <v>121</v>
      </c>
      <c r="B68" s="133"/>
      <c r="C68" s="133"/>
      <c r="D68" s="133"/>
      <c r="E68" s="133"/>
      <c r="F68" s="133"/>
      <c r="G68" s="133"/>
      <c r="H68" s="137"/>
      <c r="I68" s="135">
        <v>42125</v>
      </c>
      <c r="J68" s="100"/>
      <c r="K68" s="100"/>
      <c r="L68" s="100"/>
      <c r="M68" s="101"/>
    </row>
    <row r="69" spans="1:13" ht="12.75">
      <c r="A69" s="124" t="s">
        <v>122</v>
      </c>
      <c r="B69" s="100"/>
      <c r="C69" s="100"/>
      <c r="D69" s="100"/>
      <c r="E69" s="100"/>
      <c r="F69" s="100"/>
      <c r="G69" s="100"/>
      <c r="H69" s="125"/>
      <c r="I69" s="135" t="s">
        <v>130</v>
      </c>
      <c r="J69" s="100"/>
      <c r="K69" s="100"/>
      <c r="L69" s="100"/>
      <c r="M69" s="101"/>
    </row>
    <row r="70" spans="1:13" ht="12.75">
      <c r="A70" s="124" t="s">
        <v>127</v>
      </c>
      <c r="B70" s="100"/>
      <c r="C70" s="100"/>
      <c r="D70" s="100"/>
      <c r="E70" s="100"/>
      <c r="F70" s="100"/>
      <c r="G70" s="100"/>
      <c r="H70" s="125"/>
      <c r="I70" s="135">
        <v>42461</v>
      </c>
      <c r="J70" s="100"/>
      <c r="K70" s="100"/>
      <c r="L70" s="100"/>
      <c r="M70" s="101"/>
    </row>
    <row r="71" spans="1:13" ht="12.75">
      <c r="A71" s="124"/>
      <c r="B71" s="100"/>
      <c r="C71" s="100"/>
      <c r="D71" s="100"/>
      <c r="E71" s="100"/>
      <c r="F71" s="100"/>
      <c r="G71" s="100"/>
      <c r="H71" s="125"/>
      <c r="I71" s="99"/>
      <c r="J71" s="100"/>
      <c r="K71" s="100"/>
      <c r="L71" s="100"/>
      <c r="M71" s="101"/>
    </row>
    <row r="72" spans="1:13" ht="12.75">
      <c r="A72" s="124"/>
      <c r="B72" s="100"/>
      <c r="C72" s="100"/>
      <c r="D72" s="100"/>
      <c r="E72" s="100"/>
      <c r="F72" s="100"/>
      <c r="G72" s="100"/>
      <c r="H72" s="125"/>
      <c r="I72" s="99"/>
      <c r="J72" s="100"/>
      <c r="K72" s="100"/>
      <c r="L72" s="100"/>
      <c r="M72" s="101"/>
    </row>
    <row r="73" spans="1:13" ht="15.75">
      <c r="A73" s="87" t="s">
        <v>20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9"/>
    </row>
    <row r="74" spans="1:13" ht="18">
      <c r="A74" s="2" t="s">
        <v>21</v>
      </c>
      <c r="B74" s="3" t="s">
        <v>22</v>
      </c>
      <c r="C74" s="3" t="s">
        <v>23</v>
      </c>
      <c r="D74" s="3" t="s">
        <v>24</v>
      </c>
      <c r="E74" s="3" t="s">
        <v>25</v>
      </c>
      <c r="F74" s="3" t="s">
        <v>26</v>
      </c>
      <c r="G74" s="3" t="s">
        <v>27</v>
      </c>
      <c r="H74" s="3" t="s">
        <v>28</v>
      </c>
      <c r="I74" s="3" t="s">
        <v>29</v>
      </c>
      <c r="J74" s="3" t="s">
        <v>30</v>
      </c>
      <c r="K74" s="3" t="s">
        <v>31</v>
      </c>
      <c r="L74" s="3" t="s">
        <v>32</v>
      </c>
      <c r="M74" s="4" t="s">
        <v>33</v>
      </c>
    </row>
    <row r="75" spans="1:13" ht="12.75">
      <c r="A75" s="9" t="s">
        <v>10</v>
      </c>
      <c r="B75" s="7"/>
      <c r="C75" s="7"/>
      <c r="D75" s="7"/>
      <c r="E75" s="62"/>
      <c r="F75" s="62"/>
      <c r="G75" s="7"/>
      <c r="H75" s="7"/>
      <c r="I75" s="7"/>
      <c r="J75" s="7"/>
      <c r="K75" s="7"/>
      <c r="L75" s="7"/>
      <c r="M75" s="7"/>
    </row>
    <row r="76" spans="1:13" ht="12.75">
      <c r="A76" s="9" t="s">
        <v>34</v>
      </c>
      <c r="B76" s="7"/>
      <c r="C76" s="7"/>
      <c r="D76" s="7"/>
      <c r="E76" s="7"/>
      <c r="F76" s="7"/>
      <c r="G76" s="62"/>
      <c r="H76" s="62"/>
      <c r="I76" s="62"/>
      <c r="J76" s="62"/>
      <c r="K76" s="62"/>
      <c r="L76" s="62"/>
      <c r="M76" s="62"/>
    </row>
    <row r="77" spans="1:13" ht="12.75">
      <c r="A77" s="9" t="s">
        <v>35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9" t="s">
        <v>36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/>
    </row>
    <row r="79" spans="1:13" ht="12.75">
      <c r="A79" s="9" t="s">
        <v>37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/>
    </row>
    <row r="80" spans="1:13" ht="12.75">
      <c r="A80" s="9" t="s">
        <v>38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/>
    </row>
    <row r="81" spans="1:13" ht="12.75">
      <c r="A81" s="9" t="s">
        <v>39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8"/>
    </row>
    <row r="82" spans="1:17" ht="30.75" customHeight="1">
      <c r="A82" s="87" t="s">
        <v>40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9"/>
      <c r="N82" s="50" t="s">
        <v>94</v>
      </c>
      <c r="O82" s="50"/>
      <c r="P82" s="50"/>
      <c r="Q82" s="50"/>
    </row>
    <row r="83" spans="1:17" ht="27.75" customHeight="1">
      <c r="A83" s="122" t="s">
        <v>21</v>
      </c>
      <c r="B83" s="74"/>
      <c r="C83" s="74"/>
      <c r="D83" s="74" t="s">
        <v>41</v>
      </c>
      <c r="E83" s="74"/>
      <c r="F83" s="74"/>
      <c r="G83" s="74"/>
      <c r="H83" s="74"/>
      <c r="I83" s="74" t="s">
        <v>42</v>
      </c>
      <c r="J83" s="74"/>
      <c r="K83" s="74" t="s">
        <v>43</v>
      </c>
      <c r="L83" s="74"/>
      <c r="M83" s="123"/>
      <c r="N83" s="51"/>
      <c r="O83" s="52"/>
      <c r="P83" s="53"/>
      <c r="Q83" s="54"/>
    </row>
    <row r="84" spans="1:17" ht="14.25" customHeight="1">
      <c r="A84" s="94" t="s">
        <v>88</v>
      </c>
      <c r="B84" s="79"/>
      <c r="C84" s="79"/>
      <c r="D84" s="79" t="s">
        <v>89</v>
      </c>
      <c r="E84" s="79"/>
      <c r="F84" s="79"/>
      <c r="G84" s="79"/>
      <c r="H84" s="79"/>
      <c r="I84" s="131">
        <v>1</v>
      </c>
      <c r="J84" s="79"/>
      <c r="K84" s="79"/>
      <c r="L84" s="79"/>
      <c r="M84" s="80"/>
      <c r="N84" s="55" t="s">
        <v>95</v>
      </c>
      <c r="O84" s="52"/>
      <c r="P84" s="55" t="s">
        <v>96</v>
      </c>
      <c r="Q84" s="52"/>
    </row>
    <row r="85" spans="1:17" ht="12.75">
      <c r="A85" s="94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80"/>
      <c r="N85" s="39">
        <f>X87</f>
        <v>0</v>
      </c>
      <c r="O85" s="40"/>
      <c r="P85" s="41">
        <f>IF(J87="x",R87,"")</f>
      </c>
      <c r="Q85" s="42"/>
    </row>
    <row r="86" spans="1:17" ht="12.75">
      <c r="A86" s="94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80"/>
      <c r="N86" s="39">
        <f>X88</f>
        <v>0</v>
      </c>
      <c r="O86" s="40"/>
      <c r="P86" s="41">
        <f>IF(J88="x",R88,"")</f>
      </c>
      <c r="Q86" s="42"/>
    </row>
    <row r="87" spans="1:17" ht="12.75">
      <c r="A87" s="94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80"/>
      <c r="N87" s="39">
        <f>X89</f>
        <v>0</v>
      </c>
      <c r="O87" s="40"/>
      <c r="P87" s="41">
        <f>IF(J89="x",R89,"")</f>
      </c>
      <c r="Q87" s="42"/>
    </row>
    <row r="88" spans="1:17" ht="12.75">
      <c r="A88" s="94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80"/>
      <c r="N88" s="39">
        <f>X90</f>
        <v>0</v>
      </c>
      <c r="O88" s="40"/>
      <c r="P88" s="41">
        <f>IF(J90="x",R90,"")</f>
      </c>
      <c r="Q88" s="42"/>
    </row>
    <row r="89" spans="1:17" ht="12.75">
      <c r="A89" s="94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80"/>
      <c r="N89" s="39">
        <f>X91</f>
        <v>0</v>
      </c>
      <c r="O89" s="40"/>
      <c r="P89" s="41">
        <f>IF(J91="x",R91,"")</f>
      </c>
      <c r="Q89" s="42"/>
    </row>
    <row r="90" spans="1:17" ht="13.5" thickBot="1">
      <c r="A90" s="93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2"/>
      <c r="N90" s="43" t="e">
        <f>#REF!</f>
        <v>#REF!</v>
      </c>
      <c r="O90" s="44"/>
      <c r="P90" s="45" t="e">
        <f>IF(#REF!="x",#REF!,"")</f>
        <v>#REF!</v>
      </c>
      <c r="Q90" s="46"/>
    </row>
    <row r="91" spans="14:18" ht="13.5" thickBot="1">
      <c r="N91" s="47"/>
      <c r="O91" s="47"/>
      <c r="P91" s="48"/>
      <c r="Q91" s="48"/>
      <c r="R91" s="49"/>
    </row>
    <row r="92" spans="1:13" ht="12.75" customHeight="1">
      <c r="A92" s="81" t="s">
        <v>126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3"/>
    </row>
    <row r="93" spans="1:13" ht="35.25" customHeight="1">
      <c r="A93" s="96" t="s">
        <v>0</v>
      </c>
      <c r="B93" s="97"/>
      <c r="C93" s="97"/>
      <c r="D93" s="97"/>
      <c r="E93" s="98"/>
      <c r="F93" s="102" t="s">
        <v>125</v>
      </c>
      <c r="G93" s="103"/>
      <c r="H93" s="103"/>
      <c r="I93" s="103"/>
      <c r="J93" s="103"/>
      <c r="K93" s="103"/>
      <c r="L93" s="103"/>
      <c r="M93" s="104"/>
    </row>
    <row r="94" spans="1:13" ht="12.75" customHeight="1">
      <c r="A94" s="96" t="s">
        <v>1</v>
      </c>
      <c r="B94" s="105"/>
      <c r="C94" s="105"/>
      <c r="D94" s="106"/>
      <c r="E94" s="113" t="s">
        <v>128</v>
      </c>
      <c r="F94" s="114"/>
      <c r="G94" s="114"/>
      <c r="H94" s="114"/>
      <c r="I94" s="114"/>
      <c r="J94" s="114"/>
      <c r="K94" s="114"/>
      <c r="L94" s="114"/>
      <c r="M94" s="115"/>
    </row>
    <row r="95" spans="1:13" ht="12.75">
      <c r="A95" s="107"/>
      <c r="B95" s="108"/>
      <c r="C95" s="108"/>
      <c r="D95" s="109"/>
      <c r="E95" s="116"/>
      <c r="F95" s="117"/>
      <c r="G95" s="117"/>
      <c r="H95" s="117"/>
      <c r="I95" s="117"/>
      <c r="J95" s="117"/>
      <c r="K95" s="117"/>
      <c r="L95" s="117"/>
      <c r="M95" s="118"/>
    </row>
    <row r="96" spans="1:13" ht="12.75">
      <c r="A96" s="107"/>
      <c r="B96" s="108"/>
      <c r="C96" s="108"/>
      <c r="D96" s="109"/>
      <c r="E96" s="116"/>
      <c r="F96" s="117"/>
      <c r="G96" s="117"/>
      <c r="H96" s="117"/>
      <c r="I96" s="117"/>
      <c r="J96" s="117"/>
      <c r="K96" s="117"/>
      <c r="L96" s="117"/>
      <c r="M96" s="118"/>
    </row>
    <row r="97" spans="1:13" ht="12.75">
      <c r="A97" s="107"/>
      <c r="B97" s="108"/>
      <c r="C97" s="108"/>
      <c r="D97" s="109"/>
      <c r="E97" s="116"/>
      <c r="F97" s="117"/>
      <c r="G97" s="117"/>
      <c r="H97" s="117"/>
      <c r="I97" s="117"/>
      <c r="J97" s="117"/>
      <c r="K97" s="117"/>
      <c r="L97" s="117"/>
      <c r="M97" s="118"/>
    </row>
    <row r="98" spans="1:13" ht="12.75">
      <c r="A98" s="107"/>
      <c r="B98" s="108"/>
      <c r="C98" s="108"/>
      <c r="D98" s="109"/>
      <c r="E98" s="116"/>
      <c r="F98" s="117"/>
      <c r="G98" s="117"/>
      <c r="H98" s="117"/>
      <c r="I98" s="117"/>
      <c r="J98" s="117"/>
      <c r="K98" s="117"/>
      <c r="L98" s="117"/>
      <c r="M98" s="118"/>
    </row>
    <row r="99" spans="1:13" ht="12.75">
      <c r="A99" s="110"/>
      <c r="B99" s="111"/>
      <c r="C99" s="111"/>
      <c r="D99" s="112"/>
      <c r="E99" s="119"/>
      <c r="F99" s="120"/>
      <c r="G99" s="120"/>
      <c r="H99" s="120"/>
      <c r="I99" s="120"/>
      <c r="J99" s="120"/>
      <c r="K99" s="120"/>
      <c r="L99" s="120"/>
      <c r="M99" s="121"/>
    </row>
    <row r="100" spans="1:13" ht="15.75" customHeight="1">
      <c r="A100" s="87" t="s">
        <v>2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9"/>
    </row>
    <row r="101" spans="1:13" ht="15" customHeight="1">
      <c r="A101" s="90" t="s">
        <v>3</v>
      </c>
      <c r="B101" s="76"/>
      <c r="C101" s="77"/>
      <c r="D101" s="75" t="s">
        <v>4</v>
      </c>
      <c r="E101" s="76"/>
      <c r="F101" s="76"/>
      <c r="G101" s="76"/>
      <c r="H101" s="77"/>
      <c r="I101" s="75" t="s">
        <v>5</v>
      </c>
      <c r="J101" s="76"/>
      <c r="K101" s="76"/>
      <c r="L101" s="76"/>
      <c r="M101" s="78"/>
    </row>
    <row r="102" spans="1:13" ht="12.75" customHeight="1">
      <c r="A102" s="128" t="s">
        <v>6</v>
      </c>
      <c r="B102" s="129"/>
      <c r="C102" s="129"/>
      <c r="D102" s="74" t="s">
        <v>7</v>
      </c>
      <c r="E102" s="74"/>
      <c r="F102" s="84" t="s">
        <v>8</v>
      </c>
      <c r="G102" s="85"/>
      <c r="H102" s="86"/>
      <c r="I102" s="74" t="s">
        <v>7</v>
      </c>
      <c r="J102" s="74"/>
      <c r="K102" s="84" t="s">
        <v>8</v>
      </c>
      <c r="L102" s="85"/>
      <c r="M102" s="95"/>
    </row>
    <row r="103" spans="1:13" ht="12.75" customHeight="1">
      <c r="A103" s="128"/>
      <c r="B103" s="129"/>
      <c r="C103" s="129"/>
      <c r="D103" s="73" t="s">
        <v>9</v>
      </c>
      <c r="E103" s="73"/>
      <c r="F103" s="70" t="s">
        <v>10</v>
      </c>
      <c r="G103" s="71"/>
      <c r="H103" s="130"/>
      <c r="I103" s="73" t="s">
        <v>11</v>
      </c>
      <c r="J103" s="73"/>
      <c r="K103" s="70" t="s">
        <v>103</v>
      </c>
      <c r="L103" s="71"/>
      <c r="M103" s="72"/>
    </row>
    <row r="104" spans="1:13" ht="12.75" customHeight="1">
      <c r="A104" s="128"/>
      <c r="B104" s="129"/>
      <c r="C104" s="129"/>
      <c r="D104" s="73" t="s">
        <v>12</v>
      </c>
      <c r="E104" s="73"/>
      <c r="F104" s="70" t="s">
        <v>103</v>
      </c>
      <c r="G104" s="71"/>
      <c r="H104" s="130"/>
      <c r="I104" s="73" t="s">
        <v>13</v>
      </c>
      <c r="J104" s="73"/>
      <c r="K104" s="70" t="s">
        <v>103</v>
      </c>
      <c r="L104" s="71"/>
      <c r="M104" s="72"/>
    </row>
    <row r="105" spans="1:36" s="31" customFormat="1" ht="29.25" customHeight="1">
      <c r="A105" s="65" t="s">
        <v>91</v>
      </c>
      <c r="B105" s="66"/>
      <c r="C105" s="66"/>
      <c r="D105" s="66"/>
      <c r="E105" s="67"/>
      <c r="F105" s="65" t="s">
        <v>92</v>
      </c>
      <c r="G105" s="66"/>
      <c r="H105" s="32" t="e">
        <f>'[2]Obiettivi Area '!#REF!</f>
        <v>#REF!</v>
      </c>
      <c r="I105" s="65" t="s">
        <v>93</v>
      </c>
      <c r="J105" s="66"/>
      <c r="K105" s="67"/>
      <c r="L105" s="68" t="e">
        <f>'[2]Obiettivi Area '!#REF!</f>
        <v>#REF!</v>
      </c>
      <c r="M105" s="69"/>
      <c r="N105" s="34"/>
      <c r="O105" s="34"/>
      <c r="P105" s="34"/>
      <c r="Q105" s="63"/>
      <c r="R105" s="63"/>
      <c r="S105" s="35"/>
      <c r="T105" s="63"/>
      <c r="U105" s="63"/>
      <c r="V105" s="35"/>
      <c r="W105" s="36"/>
      <c r="X105" s="37"/>
      <c r="Y105" s="28"/>
      <c r="Z105" s="28"/>
      <c r="AA105" s="28"/>
      <c r="AB105" s="28"/>
      <c r="AC105" s="28"/>
      <c r="AD105" s="29">
        <f>IF(K101="X",5,(IF(M101="X",3,(IF(O101="X",1,0)))))</f>
        <v>0</v>
      </c>
      <c r="AE105" s="29">
        <f>IF(K103="X",5,(IF(M103="X",3,(IF(O103="X",1,0)))))</f>
        <v>0</v>
      </c>
      <c r="AF105" s="29">
        <f>IF(Q102="X",5,(IF(S102="X",3,(IF(U102="X",1,0)))))</f>
        <v>0</v>
      </c>
      <c r="AG105" s="29">
        <f>IF(Q104="X",1,(IF(S104="X",3,(IF(U104="X",5,0)))))</f>
        <v>0</v>
      </c>
      <c r="AH105" s="30"/>
      <c r="AI105" s="30"/>
      <c r="AJ105" s="31">
        <f>PRODUCT(AD105:AG105)</f>
        <v>0</v>
      </c>
    </row>
    <row r="106" spans="1:13" ht="15.75" customHeight="1" hidden="1">
      <c r="A106" s="87" t="s">
        <v>14</v>
      </c>
      <c r="B106" s="88"/>
      <c r="C106" s="88"/>
      <c r="D106" s="88"/>
      <c r="E106" s="88" t="s">
        <v>15</v>
      </c>
      <c r="F106" s="88"/>
      <c r="G106" s="88"/>
      <c r="H106" s="88"/>
      <c r="I106" s="88"/>
      <c r="J106" s="88"/>
      <c r="K106" s="88" t="s">
        <v>16</v>
      </c>
      <c r="L106" s="88"/>
      <c r="M106" s="89"/>
    </row>
    <row r="107" spans="1:13" ht="12.75" customHeight="1" hidden="1">
      <c r="A107" s="94"/>
      <c r="B107" s="79"/>
      <c r="C107" s="79"/>
      <c r="D107" s="79"/>
      <c r="E107" s="79"/>
      <c r="F107" s="79"/>
      <c r="G107" s="79"/>
      <c r="H107" s="79"/>
      <c r="I107" s="79"/>
      <c r="J107" s="79"/>
      <c r="K107" s="126"/>
      <c r="L107" s="126"/>
      <c r="M107" s="127"/>
    </row>
    <row r="108" spans="1:13" ht="12.75" customHeight="1" hidden="1">
      <c r="A108" s="94"/>
      <c r="B108" s="79"/>
      <c r="C108" s="79"/>
      <c r="D108" s="79"/>
      <c r="E108" s="79"/>
      <c r="F108" s="79"/>
      <c r="G108" s="79"/>
      <c r="H108" s="79"/>
      <c r="I108" s="79"/>
      <c r="J108" s="79"/>
      <c r="K108" s="126"/>
      <c r="L108" s="126"/>
      <c r="M108" s="127"/>
    </row>
    <row r="109" spans="1:13" ht="12.75" customHeight="1" hidden="1">
      <c r="A109" s="94"/>
      <c r="B109" s="79"/>
      <c r="C109" s="79"/>
      <c r="D109" s="79"/>
      <c r="E109" s="79"/>
      <c r="F109" s="79"/>
      <c r="G109" s="79"/>
      <c r="H109" s="79"/>
      <c r="I109" s="79"/>
      <c r="J109" s="79"/>
      <c r="K109" s="126"/>
      <c r="L109" s="126"/>
      <c r="M109" s="127"/>
    </row>
    <row r="110" spans="1:13" ht="15.75">
      <c r="A110" s="87" t="s">
        <v>17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9"/>
    </row>
    <row r="111" spans="1:13" ht="15" customHeight="1">
      <c r="A111" s="90" t="s">
        <v>18</v>
      </c>
      <c r="B111" s="76"/>
      <c r="C111" s="76"/>
      <c r="D111" s="76"/>
      <c r="E111" s="76"/>
      <c r="F111" s="76"/>
      <c r="G111" s="76"/>
      <c r="H111" s="77"/>
      <c r="I111" s="75" t="s">
        <v>19</v>
      </c>
      <c r="J111" s="76"/>
      <c r="K111" s="76"/>
      <c r="L111" s="76"/>
      <c r="M111" s="78"/>
    </row>
    <row r="112" spans="1:13" ht="12.75" customHeight="1">
      <c r="A112" s="124" t="s">
        <v>129</v>
      </c>
      <c r="B112" s="100"/>
      <c r="C112" s="100"/>
      <c r="D112" s="100"/>
      <c r="E112" s="100"/>
      <c r="F112" s="100"/>
      <c r="G112" s="100"/>
      <c r="H112" s="125"/>
      <c r="I112" s="132">
        <v>1</v>
      </c>
      <c r="J112" s="133"/>
      <c r="K112" s="133"/>
      <c r="L112" s="133"/>
      <c r="M112" s="134"/>
    </row>
    <row r="113" spans="1:13" ht="12.75" customHeight="1">
      <c r="A113" s="124"/>
      <c r="B113" s="100"/>
      <c r="C113" s="100"/>
      <c r="D113" s="100"/>
      <c r="E113" s="100"/>
      <c r="F113" s="100"/>
      <c r="G113" s="100"/>
      <c r="H113" s="125"/>
      <c r="I113" s="99"/>
      <c r="J113" s="100"/>
      <c r="K113" s="100"/>
      <c r="L113" s="100"/>
      <c r="M113" s="101"/>
    </row>
    <row r="114" spans="1:13" ht="12.75" customHeight="1">
      <c r="A114" s="124"/>
      <c r="B114" s="100"/>
      <c r="C114" s="100"/>
      <c r="D114" s="100"/>
      <c r="E114" s="100"/>
      <c r="F114" s="100"/>
      <c r="G114" s="100"/>
      <c r="H114" s="125"/>
      <c r="I114" s="99"/>
      <c r="J114" s="100"/>
      <c r="K114" s="100"/>
      <c r="L114" s="100"/>
      <c r="M114" s="101"/>
    </row>
    <row r="115" spans="1:13" ht="12.75" customHeight="1">
      <c r="A115" s="124"/>
      <c r="B115" s="100"/>
      <c r="C115" s="100"/>
      <c r="D115" s="100"/>
      <c r="E115" s="100"/>
      <c r="F115" s="100"/>
      <c r="G115" s="100"/>
      <c r="H115" s="125"/>
      <c r="I115" s="99"/>
      <c r="J115" s="100"/>
      <c r="K115" s="100"/>
      <c r="L115" s="100"/>
      <c r="M115" s="101"/>
    </row>
    <row r="116" spans="1:13" ht="12.75" customHeight="1">
      <c r="A116" s="124"/>
      <c r="B116" s="100"/>
      <c r="C116" s="100"/>
      <c r="D116" s="100"/>
      <c r="E116" s="100"/>
      <c r="F116" s="100"/>
      <c r="G116" s="100"/>
      <c r="H116" s="125"/>
      <c r="I116" s="99"/>
      <c r="J116" s="100"/>
      <c r="K116" s="100"/>
      <c r="L116" s="100"/>
      <c r="M116" s="101"/>
    </row>
    <row r="117" spans="1:13" ht="15.75" customHeight="1">
      <c r="A117" s="87" t="s">
        <v>20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9"/>
    </row>
    <row r="118" spans="1:13" ht="18">
      <c r="A118" s="2" t="s">
        <v>21</v>
      </c>
      <c r="B118" s="3" t="s">
        <v>22</v>
      </c>
      <c r="C118" s="3" t="s">
        <v>23</v>
      </c>
      <c r="D118" s="3" t="s">
        <v>24</v>
      </c>
      <c r="E118" s="3" t="s">
        <v>25</v>
      </c>
      <c r="F118" s="3" t="s">
        <v>26</v>
      </c>
      <c r="G118" s="3" t="s">
        <v>27</v>
      </c>
      <c r="H118" s="3" t="s">
        <v>28</v>
      </c>
      <c r="I118" s="3" t="s">
        <v>29</v>
      </c>
      <c r="J118" s="3" t="s">
        <v>30</v>
      </c>
      <c r="K118" s="3" t="s">
        <v>31</v>
      </c>
      <c r="L118" s="3" t="s">
        <v>32</v>
      </c>
      <c r="M118" s="4" t="s">
        <v>33</v>
      </c>
    </row>
    <row r="119" spans="1:13" ht="12.75">
      <c r="A119" s="9" t="s">
        <v>10</v>
      </c>
      <c r="B119" s="7"/>
      <c r="C119" s="7"/>
      <c r="D119" s="7"/>
      <c r="E119" s="7"/>
      <c r="F119" s="57"/>
      <c r="G119" s="57"/>
      <c r="H119" s="57"/>
      <c r="I119" s="57"/>
      <c r="J119" s="57"/>
      <c r="K119" s="57"/>
      <c r="L119" s="57"/>
      <c r="M119" s="59"/>
    </row>
    <row r="120" spans="1:13" ht="12.75">
      <c r="A120" s="9" t="s">
        <v>34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8"/>
    </row>
    <row r="121" spans="1:13" ht="12.75">
      <c r="A121" s="9" t="s">
        <v>35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8"/>
    </row>
    <row r="122" spans="1:13" ht="12.75">
      <c r="A122" s="9" t="s">
        <v>36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8"/>
    </row>
    <row r="123" spans="1:13" ht="12.75">
      <c r="A123" s="9" t="s">
        <v>37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8"/>
    </row>
    <row r="124" spans="1:13" ht="12.75">
      <c r="A124" s="9" t="s">
        <v>38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8"/>
    </row>
    <row r="125" spans="1:13" ht="12.75">
      <c r="A125" s="9" t="s">
        <v>39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"/>
    </row>
    <row r="126" spans="1:13" ht="15.75" customHeight="1">
      <c r="A126" s="87" t="s">
        <v>40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9"/>
    </row>
    <row r="127" spans="1:13" ht="12.75" customHeight="1">
      <c r="A127" s="122" t="s">
        <v>21</v>
      </c>
      <c r="B127" s="74"/>
      <c r="C127" s="74"/>
      <c r="D127" s="74" t="s">
        <v>41</v>
      </c>
      <c r="E127" s="74"/>
      <c r="F127" s="74"/>
      <c r="G127" s="74"/>
      <c r="H127" s="74"/>
      <c r="I127" s="74" t="s">
        <v>42</v>
      </c>
      <c r="J127" s="74"/>
      <c r="K127" s="74" t="s">
        <v>43</v>
      </c>
      <c r="L127" s="74"/>
      <c r="M127" s="123"/>
    </row>
    <row r="128" spans="1:13" ht="12.75" customHeight="1">
      <c r="A128" s="94"/>
      <c r="B128" s="79"/>
      <c r="C128" s="79"/>
      <c r="D128" s="79"/>
      <c r="E128" s="79"/>
      <c r="F128" s="79"/>
      <c r="G128" s="79"/>
      <c r="H128" s="79"/>
      <c r="I128" s="131"/>
      <c r="J128" s="79"/>
      <c r="K128" s="79"/>
      <c r="L128" s="79"/>
      <c r="M128" s="80"/>
    </row>
    <row r="129" spans="1:13" ht="12.75">
      <c r="A129" s="94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80"/>
    </row>
    <row r="130" spans="1:13" ht="12.75">
      <c r="A130" s="94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80"/>
    </row>
    <row r="131" spans="1:13" ht="12.75">
      <c r="A131" s="94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80"/>
    </row>
    <row r="132" spans="1:13" ht="12.75">
      <c r="A132" s="94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80"/>
    </row>
    <row r="133" spans="1:13" ht="12.75">
      <c r="A133" s="94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80"/>
    </row>
    <row r="134" spans="1:13" ht="13.5" thickBot="1">
      <c r="A134" s="93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2"/>
    </row>
    <row r="135" ht="13.5" thickBot="1"/>
    <row r="136" spans="1:13" ht="12.75">
      <c r="A136" s="81" t="s">
        <v>124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</row>
    <row r="137" spans="1:13" ht="12.75" customHeight="1">
      <c r="A137" s="96" t="s">
        <v>0</v>
      </c>
      <c r="B137" s="97"/>
      <c r="C137" s="97"/>
      <c r="D137" s="97"/>
      <c r="E137" s="98"/>
      <c r="F137" s="102"/>
      <c r="G137" s="103"/>
      <c r="H137" s="103"/>
      <c r="I137" s="103"/>
      <c r="J137" s="103"/>
      <c r="K137" s="103"/>
      <c r="L137" s="103"/>
      <c r="M137" s="104"/>
    </row>
    <row r="138" spans="1:13" ht="35.25" customHeight="1">
      <c r="A138" s="96" t="s">
        <v>1</v>
      </c>
      <c r="B138" s="105"/>
      <c r="C138" s="105"/>
      <c r="D138" s="106"/>
      <c r="E138" s="113"/>
      <c r="F138" s="114"/>
      <c r="G138" s="114"/>
      <c r="H138" s="114"/>
      <c r="I138" s="114"/>
      <c r="J138" s="114"/>
      <c r="K138" s="114"/>
      <c r="L138" s="114"/>
      <c r="M138" s="115"/>
    </row>
    <row r="139" spans="1:13" ht="12.75" customHeight="1">
      <c r="A139" s="107"/>
      <c r="B139" s="108"/>
      <c r="C139" s="108"/>
      <c r="D139" s="109"/>
      <c r="E139" s="116"/>
      <c r="F139" s="117"/>
      <c r="G139" s="117"/>
      <c r="H139" s="117"/>
      <c r="I139" s="117"/>
      <c r="J139" s="117"/>
      <c r="K139" s="117"/>
      <c r="L139" s="117"/>
      <c r="M139" s="118"/>
    </row>
    <row r="140" spans="1:13" ht="12.75">
      <c r="A140" s="107"/>
      <c r="B140" s="108"/>
      <c r="C140" s="108"/>
      <c r="D140" s="109"/>
      <c r="E140" s="116"/>
      <c r="F140" s="117"/>
      <c r="G140" s="117"/>
      <c r="H140" s="117"/>
      <c r="I140" s="117"/>
      <c r="J140" s="117"/>
      <c r="K140" s="117"/>
      <c r="L140" s="117"/>
      <c r="M140" s="118"/>
    </row>
    <row r="141" spans="1:13" ht="12.75">
      <c r="A141" s="107"/>
      <c r="B141" s="108"/>
      <c r="C141" s="108"/>
      <c r="D141" s="109"/>
      <c r="E141" s="116"/>
      <c r="F141" s="117"/>
      <c r="G141" s="117"/>
      <c r="H141" s="117"/>
      <c r="I141" s="117"/>
      <c r="J141" s="117"/>
      <c r="K141" s="117"/>
      <c r="L141" s="117"/>
      <c r="M141" s="118"/>
    </row>
    <row r="142" spans="1:13" ht="12.75">
      <c r="A142" s="107"/>
      <c r="B142" s="108"/>
      <c r="C142" s="108"/>
      <c r="D142" s="109"/>
      <c r="E142" s="116"/>
      <c r="F142" s="117"/>
      <c r="G142" s="117"/>
      <c r="H142" s="117"/>
      <c r="I142" s="117"/>
      <c r="J142" s="117"/>
      <c r="K142" s="117"/>
      <c r="L142" s="117"/>
      <c r="M142" s="118"/>
    </row>
    <row r="143" spans="1:13" ht="12.75">
      <c r="A143" s="110"/>
      <c r="B143" s="111"/>
      <c r="C143" s="111"/>
      <c r="D143" s="112"/>
      <c r="E143" s="119"/>
      <c r="F143" s="120"/>
      <c r="G143" s="120"/>
      <c r="H143" s="120"/>
      <c r="I143" s="120"/>
      <c r="J143" s="120"/>
      <c r="K143" s="120"/>
      <c r="L143" s="120"/>
      <c r="M143" s="121"/>
    </row>
    <row r="144" spans="1:13" ht="15.75">
      <c r="A144" s="87" t="s">
        <v>2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9"/>
    </row>
    <row r="145" spans="1:13" ht="15.75" customHeight="1">
      <c r="A145" s="90" t="s">
        <v>3</v>
      </c>
      <c r="B145" s="76"/>
      <c r="C145" s="77"/>
      <c r="D145" s="75" t="s">
        <v>4</v>
      </c>
      <c r="E145" s="76"/>
      <c r="F145" s="76"/>
      <c r="G145" s="76"/>
      <c r="H145" s="77"/>
      <c r="I145" s="75" t="s">
        <v>5</v>
      </c>
      <c r="J145" s="76"/>
      <c r="K145" s="76"/>
      <c r="L145" s="76"/>
      <c r="M145" s="78"/>
    </row>
    <row r="146" spans="1:13" ht="15" customHeight="1">
      <c r="A146" s="128" t="s">
        <v>6</v>
      </c>
      <c r="B146" s="129"/>
      <c r="C146" s="129"/>
      <c r="D146" s="74" t="s">
        <v>7</v>
      </c>
      <c r="E146" s="74"/>
      <c r="F146" s="84" t="s">
        <v>8</v>
      </c>
      <c r="G146" s="85"/>
      <c r="H146" s="86"/>
      <c r="I146" s="74" t="s">
        <v>7</v>
      </c>
      <c r="J146" s="74"/>
      <c r="K146" s="84" t="s">
        <v>8</v>
      </c>
      <c r="L146" s="85"/>
      <c r="M146" s="95"/>
    </row>
    <row r="147" spans="1:13" ht="12.75" customHeight="1">
      <c r="A147" s="128"/>
      <c r="B147" s="129"/>
      <c r="C147" s="129"/>
      <c r="D147" s="73" t="s">
        <v>9</v>
      </c>
      <c r="E147" s="73"/>
      <c r="F147" s="70" t="s">
        <v>10</v>
      </c>
      <c r="G147" s="71"/>
      <c r="H147" s="130"/>
      <c r="I147" s="73" t="s">
        <v>11</v>
      </c>
      <c r="J147" s="73"/>
      <c r="K147" s="70" t="s">
        <v>103</v>
      </c>
      <c r="L147" s="71"/>
      <c r="M147" s="72"/>
    </row>
    <row r="148" spans="1:13" ht="12.75" customHeight="1">
      <c r="A148" s="128"/>
      <c r="B148" s="129"/>
      <c r="C148" s="129"/>
      <c r="D148" s="73" t="s">
        <v>12</v>
      </c>
      <c r="E148" s="73"/>
      <c r="F148" s="70" t="s">
        <v>103</v>
      </c>
      <c r="G148" s="71"/>
      <c r="H148" s="130"/>
      <c r="I148" s="73" t="s">
        <v>13</v>
      </c>
      <c r="J148" s="73"/>
      <c r="K148" s="70" t="s">
        <v>103</v>
      </c>
      <c r="L148" s="71"/>
      <c r="M148" s="72"/>
    </row>
    <row r="149" spans="1:13" ht="12.75" customHeight="1">
      <c r="A149" s="65" t="s">
        <v>91</v>
      </c>
      <c r="B149" s="66"/>
      <c r="C149" s="66"/>
      <c r="D149" s="66"/>
      <c r="E149" s="67"/>
      <c r="F149" s="65" t="s">
        <v>92</v>
      </c>
      <c r="G149" s="66"/>
      <c r="H149" s="32" t="e">
        <f>'[2]Obiettivi Area '!#REF!</f>
        <v>#REF!</v>
      </c>
      <c r="I149" s="65" t="s">
        <v>93</v>
      </c>
      <c r="J149" s="66"/>
      <c r="K149" s="67"/>
      <c r="L149" s="68" t="e">
        <f>'[2]Obiettivi Area '!#REF!</f>
        <v>#REF!</v>
      </c>
      <c r="M149" s="69"/>
    </row>
    <row r="150" spans="1:36" s="31" customFormat="1" ht="29.25" customHeight="1">
      <c r="A150" s="87" t="s">
        <v>14</v>
      </c>
      <c r="B150" s="88"/>
      <c r="C150" s="88"/>
      <c r="D150" s="88"/>
      <c r="E150" s="88" t="s">
        <v>15</v>
      </c>
      <c r="F150" s="88"/>
      <c r="G150" s="88"/>
      <c r="H150" s="88"/>
      <c r="I150" s="88"/>
      <c r="J150" s="88"/>
      <c r="K150" s="88" t="s">
        <v>16</v>
      </c>
      <c r="L150" s="88"/>
      <c r="M150" s="89"/>
      <c r="N150" s="34"/>
      <c r="O150" s="34"/>
      <c r="P150" s="34"/>
      <c r="Q150" s="63"/>
      <c r="R150" s="63"/>
      <c r="S150" s="35"/>
      <c r="T150" s="63"/>
      <c r="U150" s="63"/>
      <c r="V150" s="35"/>
      <c r="W150" s="36"/>
      <c r="X150" s="37"/>
      <c r="Y150" s="28"/>
      <c r="Z150" s="28"/>
      <c r="AA150" s="28"/>
      <c r="AB150" s="28"/>
      <c r="AC150" s="28"/>
      <c r="AD150" s="29">
        <f>IF(K146="X",5,(IF(M146="X",3,(IF(O146="X",1,0)))))</f>
        <v>0</v>
      </c>
      <c r="AE150" s="29">
        <f>IF(K148="X",5,(IF(M148="X",3,(IF(O148="X",1,0)))))</f>
        <v>0</v>
      </c>
      <c r="AF150" s="29">
        <f>IF(Q147="X",5,(IF(S147="X",3,(IF(U147="X",1,0)))))</f>
        <v>0</v>
      </c>
      <c r="AG150" s="29">
        <f>IF(Q149="X",1,(IF(S149="X",3,(IF(U149="X",5,0)))))</f>
        <v>0</v>
      </c>
      <c r="AH150" s="30"/>
      <c r="AI150" s="30"/>
      <c r="AJ150" s="31">
        <f>PRODUCT(AD150:AG150)</f>
        <v>0</v>
      </c>
    </row>
    <row r="151" spans="1:13" ht="15.75" customHeight="1" hidden="1">
      <c r="A151" s="94"/>
      <c r="B151" s="79"/>
      <c r="C151" s="79"/>
      <c r="D151" s="79"/>
      <c r="E151" s="79"/>
      <c r="F151" s="79"/>
      <c r="G151" s="79"/>
      <c r="H151" s="79"/>
      <c r="I151" s="79"/>
      <c r="J151" s="79"/>
      <c r="K151" s="126"/>
      <c r="L151" s="126"/>
      <c r="M151" s="127"/>
    </row>
    <row r="152" spans="1:13" ht="12.75" customHeight="1" hidden="1">
      <c r="A152" s="94"/>
      <c r="B152" s="79"/>
      <c r="C152" s="79"/>
      <c r="D152" s="79"/>
      <c r="E152" s="79"/>
      <c r="F152" s="79"/>
      <c r="G152" s="79"/>
      <c r="H152" s="79"/>
      <c r="I152" s="79"/>
      <c r="J152" s="79"/>
      <c r="K152" s="126"/>
      <c r="L152" s="126"/>
      <c r="M152" s="127"/>
    </row>
    <row r="153" spans="1:13" ht="12.75" customHeight="1" hidden="1">
      <c r="A153" s="94"/>
      <c r="B153" s="79"/>
      <c r="C153" s="79"/>
      <c r="D153" s="79"/>
      <c r="E153" s="79"/>
      <c r="F153" s="79"/>
      <c r="G153" s="79"/>
      <c r="H153" s="79"/>
      <c r="I153" s="79"/>
      <c r="J153" s="79"/>
      <c r="K153" s="126"/>
      <c r="L153" s="126"/>
      <c r="M153" s="127"/>
    </row>
    <row r="154" spans="1:13" ht="12.75" customHeight="1" hidden="1">
      <c r="A154" s="87" t="s">
        <v>17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9"/>
    </row>
    <row r="155" spans="1:13" ht="15">
      <c r="A155" s="90" t="s">
        <v>18</v>
      </c>
      <c r="B155" s="76"/>
      <c r="C155" s="76"/>
      <c r="D155" s="76"/>
      <c r="E155" s="76"/>
      <c r="F155" s="76"/>
      <c r="G155" s="76"/>
      <c r="H155" s="77"/>
      <c r="I155" s="75" t="s">
        <v>19</v>
      </c>
      <c r="J155" s="76"/>
      <c r="K155" s="76"/>
      <c r="L155" s="76"/>
      <c r="M155" s="78"/>
    </row>
    <row r="156" spans="1:13" ht="15" customHeight="1">
      <c r="A156" s="124"/>
      <c r="B156" s="100"/>
      <c r="C156" s="100"/>
      <c r="D156" s="100"/>
      <c r="E156" s="100"/>
      <c r="F156" s="100"/>
      <c r="G156" s="100"/>
      <c r="H156" s="125"/>
      <c r="I156" s="132"/>
      <c r="J156" s="133"/>
      <c r="K156" s="133"/>
      <c r="L156" s="133"/>
      <c r="M156" s="134"/>
    </row>
    <row r="157" spans="1:13" ht="12.75" customHeight="1">
      <c r="A157" s="124"/>
      <c r="B157" s="100"/>
      <c r="C157" s="100"/>
      <c r="D157" s="100"/>
      <c r="E157" s="100"/>
      <c r="F157" s="100"/>
      <c r="G157" s="100"/>
      <c r="H157" s="125"/>
      <c r="I157" s="99"/>
      <c r="J157" s="100"/>
      <c r="K157" s="100"/>
      <c r="L157" s="100"/>
      <c r="M157" s="101"/>
    </row>
    <row r="158" spans="1:13" ht="12.75" customHeight="1">
      <c r="A158" s="124"/>
      <c r="B158" s="100"/>
      <c r="C158" s="100"/>
      <c r="D158" s="100"/>
      <c r="E158" s="100"/>
      <c r="F158" s="100"/>
      <c r="G158" s="100"/>
      <c r="H158" s="125"/>
      <c r="I158" s="99"/>
      <c r="J158" s="100"/>
      <c r="K158" s="100"/>
      <c r="L158" s="100"/>
      <c r="M158" s="101"/>
    </row>
    <row r="159" spans="1:13" ht="12.75">
      <c r="A159" s="124"/>
      <c r="B159" s="100"/>
      <c r="C159" s="100"/>
      <c r="D159" s="100"/>
      <c r="E159" s="100"/>
      <c r="F159" s="100"/>
      <c r="G159" s="100"/>
      <c r="H159" s="125"/>
      <c r="I159" s="99"/>
      <c r="J159" s="100"/>
      <c r="K159" s="100"/>
      <c r="L159" s="100"/>
      <c r="M159" s="101"/>
    </row>
    <row r="160" spans="1:13" ht="12.75">
      <c r="A160" s="124"/>
      <c r="B160" s="100"/>
      <c r="C160" s="100"/>
      <c r="D160" s="100"/>
      <c r="E160" s="100"/>
      <c r="F160" s="100"/>
      <c r="G160" s="100"/>
      <c r="H160" s="125"/>
      <c r="I160" s="99"/>
      <c r="J160" s="100"/>
      <c r="K160" s="100"/>
      <c r="L160" s="100"/>
      <c r="M160" s="101"/>
    </row>
    <row r="161" spans="1:13" ht="15.75">
      <c r="A161" s="87" t="s">
        <v>20</v>
      </c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9"/>
    </row>
    <row r="162" spans="1:13" ht="15.75" customHeight="1">
      <c r="A162" s="2" t="s">
        <v>21</v>
      </c>
      <c r="B162" s="3" t="s">
        <v>22</v>
      </c>
      <c r="C162" s="3" t="s">
        <v>23</v>
      </c>
      <c r="D162" s="3" t="s">
        <v>24</v>
      </c>
      <c r="E162" s="3" t="s">
        <v>25</v>
      </c>
      <c r="F162" s="3" t="s">
        <v>26</v>
      </c>
      <c r="G162" s="3" t="s">
        <v>27</v>
      </c>
      <c r="H162" s="3" t="s">
        <v>28</v>
      </c>
      <c r="I162" s="3" t="s">
        <v>29</v>
      </c>
      <c r="J162" s="3" t="s">
        <v>30</v>
      </c>
      <c r="K162" s="3" t="s">
        <v>31</v>
      </c>
      <c r="L162" s="3" t="s">
        <v>32</v>
      </c>
      <c r="M162" s="4" t="s">
        <v>33</v>
      </c>
    </row>
    <row r="163" spans="1:13" ht="12.75">
      <c r="A163" s="9" t="s">
        <v>10</v>
      </c>
      <c r="B163" s="7"/>
      <c r="C163" s="7"/>
      <c r="D163" s="7"/>
      <c r="E163" s="7"/>
      <c r="F163" s="57"/>
      <c r="G163" s="57"/>
      <c r="H163" s="57"/>
      <c r="I163" s="57"/>
      <c r="J163" s="57"/>
      <c r="K163" s="57"/>
      <c r="L163" s="57"/>
      <c r="M163" s="59"/>
    </row>
    <row r="164" spans="1:13" ht="12.75">
      <c r="A164" s="9" t="s">
        <v>34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8"/>
    </row>
    <row r="165" spans="1:13" ht="12.75">
      <c r="A165" s="9" t="s">
        <v>35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/>
    </row>
    <row r="166" spans="1:13" ht="12.75">
      <c r="A166" s="9" t="s">
        <v>36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8"/>
    </row>
    <row r="167" spans="1:13" ht="12.75">
      <c r="A167" s="9" t="s">
        <v>37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8"/>
    </row>
    <row r="168" spans="1:13" ht="12.75">
      <c r="A168" s="9" t="s">
        <v>38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8"/>
    </row>
    <row r="169" spans="1:13" ht="12.75">
      <c r="A169" s="9" t="s">
        <v>39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8"/>
    </row>
    <row r="170" spans="1:13" ht="15.75">
      <c r="A170" s="87" t="s">
        <v>40</v>
      </c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9"/>
    </row>
    <row r="171" spans="1:13" ht="15.75" customHeight="1">
      <c r="A171" s="122" t="s">
        <v>21</v>
      </c>
      <c r="B171" s="74"/>
      <c r="C171" s="74"/>
      <c r="D171" s="74" t="s">
        <v>41</v>
      </c>
      <c r="E171" s="74"/>
      <c r="F171" s="74"/>
      <c r="G171" s="74"/>
      <c r="H171" s="74"/>
      <c r="I171" s="74" t="s">
        <v>42</v>
      </c>
      <c r="J171" s="74"/>
      <c r="K171" s="74" t="s">
        <v>43</v>
      </c>
      <c r="L171" s="74"/>
      <c r="M171" s="123"/>
    </row>
    <row r="172" spans="1:13" ht="12.75" customHeight="1">
      <c r="A172" s="94" t="s">
        <v>88</v>
      </c>
      <c r="B172" s="79"/>
      <c r="C172" s="79"/>
      <c r="D172" s="79" t="s">
        <v>89</v>
      </c>
      <c r="E172" s="79"/>
      <c r="F172" s="79"/>
      <c r="G172" s="79"/>
      <c r="H172" s="79"/>
      <c r="I172" s="131">
        <v>1</v>
      </c>
      <c r="J172" s="79"/>
      <c r="K172" s="79"/>
      <c r="L172" s="79"/>
      <c r="M172" s="80"/>
    </row>
    <row r="173" spans="1:13" ht="12.75" customHeight="1">
      <c r="A173" s="94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80"/>
    </row>
    <row r="174" spans="1:13" ht="12.75">
      <c r="A174" s="94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80"/>
    </row>
    <row r="175" spans="1:13" ht="12.75">
      <c r="A175" s="94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80"/>
    </row>
    <row r="176" spans="1:13" ht="12.75">
      <c r="A176" s="94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80"/>
    </row>
    <row r="177" spans="1:13" ht="12.75">
      <c r="A177" s="94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80"/>
    </row>
    <row r="178" spans="1:13" ht="13.5" thickBot="1">
      <c r="A178" s="93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2"/>
    </row>
    <row r="180" ht="13.5" thickBot="1"/>
    <row r="181" spans="1:13" ht="12.75">
      <c r="A181" s="81" t="s">
        <v>44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3"/>
    </row>
    <row r="182" spans="1:13" ht="35.25" customHeight="1">
      <c r="A182" s="96" t="s">
        <v>0</v>
      </c>
      <c r="B182" s="97"/>
      <c r="C182" s="97"/>
      <c r="D182" s="97"/>
      <c r="E182" s="98"/>
      <c r="F182" s="99"/>
      <c r="G182" s="100"/>
      <c r="H182" s="100"/>
      <c r="I182" s="100"/>
      <c r="J182" s="100"/>
      <c r="K182" s="100"/>
      <c r="L182" s="100"/>
      <c r="M182" s="101"/>
    </row>
    <row r="183" spans="1:13" ht="12.75">
      <c r="A183" s="96" t="s">
        <v>1</v>
      </c>
      <c r="B183" s="105"/>
      <c r="C183" s="105"/>
      <c r="D183" s="106"/>
      <c r="E183" s="113"/>
      <c r="F183" s="114"/>
      <c r="G183" s="114"/>
      <c r="H183" s="114"/>
      <c r="I183" s="114"/>
      <c r="J183" s="114"/>
      <c r="K183" s="114"/>
      <c r="L183" s="114"/>
      <c r="M183" s="115"/>
    </row>
    <row r="184" spans="1:13" ht="12.75">
      <c r="A184" s="107"/>
      <c r="B184" s="108"/>
      <c r="C184" s="108"/>
      <c r="D184" s="109"/>
      <c r="E184" s="116"/>
      <c r="F184" s="117"/>
      <c r="G184" s="117"/>
      <c r="H184" s="117"/>
      <c r="I184" s="117"/>
      <c r="J184" s="117"/>
      <c r="K184" s="117"/>
      <c r="L184" s="117"/>
      <c r="M184" s="118"/>
    </row>
    <row r="185" spans="1:13" ht="12.75">
      <c r="A185" s="107"/>
      <c r="B185" s="108"/>
      <c r="C185" s="108"/>
      <c r="D185" s="109"/>
      <c r="E185" s="116"/>
      <c r="F185" s="117"/>
      <c r="G185" s="117"/>
      <c r="H185" s="117"/>
      <c r="I185" s="117"/>
      <c r="J185" s="117"/>
      <c r="K185" s="117"/>
      <c r="L185" s="117"/>
      <c r="M185" s="118"/>
    </row>
    <row r="186" spans="1:13" ht="12.75">
      <c r="A186" s="107"/>
      <c r="B186" s="108"/>
      <c r="C186" s="108"/>
      <c r="D186" s="109"/>
      <c r="E186" s="116"/>
      <c r="F186" s="117"/>
      <c r="G186" s="117"/>
      <c r="H186" s="117"/>
      <c r="I186" s="117"/>
      <c r="J186" s="117"/>
      <c r="K186" s="117"/>
      <c r="L186" s="117"/>
      <c r="M186" s="118"/>
    </row>
    <row r="187" spans="1:13" ht="12.75">
      <c r="A187" s="107"/>
      <c r="B187" s="108"/>
      <c r="C187" s="108"/>
      <c r="D187" s="109"/>
      <c r="E187" s="116"/>
      <c r="F187" s="117"/>
      <c r="G187" s="117"/>
      <c r="H187" s="117"/>
      <c r="I187" s="117"/>
      <c r="J187" s="117"/>
      <c r="K187" s="117"/>
      <c r="L187" s="117"/>
      <c r="M187" s="118"/>
    </row>
    <row r="188" spans="1:13" ht="12.75">
      <c r="A188" s="110"/>
      <c r="B188" s="111"/>
      <c r="C188" s="111"/>
      <c r="D188" s="112"/>
      <c r="E188" s="119"/>
      <c r="F188" s="120"/>
      <c r="G188" s="120"/>
      <c r="H188" s="120"/>
      <c r="I188" s="120"/>
      <c r="J188" s="120"/>
      <c r="K188" s="120"/>
      <c r="L188" s="120"/>
      <c r="M188" s="121"/>
    </row>
    <row r="189" spans="1:13" ht="15.75">
      <c r="A189" s="87" t="s">
        <v>2</v>
      </c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9"/>
    </row>
    <row r="190" spans="1:13" ht="15">
      <c r="A190" s="90" t="s">
        <v>3</v>
      </c>
      <c r="B190" s="76"/>
      <c r="C190" s="77"/>
      <c r="D190" s="75" t="s">
        <v>4</v>
      </c>
      <c r="E190" s="76"/>
      <c r="F190" s="76"/>
      <c r="G190" s="76"/>
      <c r="H190" s="77"/>
      <c r="I190" s="75" t="s">
        <v>5</v>
      </c>
      <c r="J190" s="76"/>
      <c r="K190" s="76"/>
      <c r="L190" s="76"/>
      <c r="M190" s="78"/>
    </row>
    <row r="191" spans="1:13" ht="12.75">
      <c r="A191" s="128" t="s">
        <v>6</v>
      </c>
      <c r="B191" s="129"/>
      <c r="C191" s="129"/>
      <c r="D191" s="74" t="s">
        <v>7</v>
      </c>
      <c r="E191" s="74"/>
      <c r="F191" s="84" t="s">
        <v>8</v>
      </c>
      <c r="G191" s="85"/>
      <c r="H191" s="86"/>
      <c r="I191" s="74" t="s">
        <v>7</v>
      </c>
      <c r="J191" s="74"/>
      <c r="K191" s="84" t="s">
        <v>8</v>
      </c>
      <c r="L191" s="85"/>
      <c r="M191" s="95"/>
    </row>
    <row r="192" spans="1:13" ht="12.75">
      <c r="A192" s="128"/>
      <c r="B192" s="129"/>
      <c r="C192" s="129"/>
      <c r="D192" s="73" t="s">
        <v>9</v>
      </c>
      <c r="E192" s="73"/>
      <c r="F192" s="70"/>
      <c r="G192" s="71"/>
      <c r="H192" s="130"/>
      <c r="I192" s="73" t="s">
        <v>11</v>
      </c>
      <c r="J192" s="73"/>
      <c r="K192" s="70"/>
      <c r="L192" s="71"/>
      <c r="M192" s="72"/>
    </row>
    <row r="193" spans="1:13" ht="12.75">
      <c r="A193" s="128"/>
      <c r="B193" s="129"/>
      <c r="C193" s="129"/>
      <c r="D193" s="73" t="s">
        <v>12</v>
      </c>
      <c r="E193" s="73"/>
      <c r="F193" s="70"/>
      <c r="G193" s="71"/>
      <c r="H193" s="130"/>
      <c r="I193" s="73" t="s">
        <v>13</v>
      </c>
      <c r="J193" s="73"/>
      <c r="K193" s="70"/>
      <c r="L193" s="71"/>
      <c r="M193" s="72"/>
    </row>
    <row r="194" spans="1:36" s="31" customFormat="1" ht="29.25" customHeight="1">
      <c r="A194" s="65" t="s">
        <v>91</v>
      </c>
      <c r="B194" s="66"/>
      <c r="C194" s="66"/>
      <c r="D194" s="66"/>
      <c r="E194" s="67"/>
      <c r="F194" s="65" t="s">
        <v>92</v>
      </c>
      <c r="G194" s="66"/>
      <c r="H194" s="32">
        <f>'Obiettivi Area '!Q10</f>
        <v>0</v>
      </c>
      <c r="I194" s="65" t="s">
        <v>93</v>
      </c>
      <c r="J194" s="66"/>
      <c r="K194" s="67"/>
      <c r="L194" s="68" t="e">
        <f>'Obiettivi Area '!L10</f>
        <v>#REF!</v>
      </c>
      <c r="M194" s="69"/>
      <c r="N194" s="34"/>
      <c r="O194" s="34"/>
      <c r="P194" s="34"/>
      <c r="Q194" s="63"/>
      <c r="R194" s="63"/>
      <c r="S194" s="35"/>
      <c r="T194" s="63"/>
      <c r="U194" s="63"/>
      <c r="V194" s="35"/>
      <c r="W194" s="36"/>
      <c r="X194" s="37"/>
      <c r="Y194" s="28"/>
      <c r="Z194" s="28"/>
      <c r="AA194" s="28"/>
      <c r="AB194" s="28"/>
      <c r="AC194" s="28"/>
      <c r="AD194" s="29">
        <f>IF(K190="X",5,(IF(M190="X",3,(IF(O190="X",1,0)))))</f>
        <v>0</v>
      </c>
      <c r="AE194" s="29">
        <f>IF(K192="X",5,(IF(M192="X",3,(IF(O192="X",1,0)))))</f>
        <v>0</v>
      </c>
      <c r="AF194" s="29">
        <f>IF(Q191="X",5,(IF(S191="X",3,(IF(U191="X",1,0)))))</f>
        <v>0</v>
      </c>
      <c r="AG194" s="29">
        <f>IF(Q193="X",1,(IF(S193="X",3,(IF(U193="X",5,0)))))</f>
        <v>0</v>
      </c>
      <c r="AH194" s="30"/>
      <c r="AI194" s="30"/>
      <c r="AJ194" s="31">
        <f>PRODUCT(AD194:AG194)</f>
        <v>0</v>
      </c>
    </row>
    <row r="195" spans="1:13" ht="15.75" hidden="1">
      <c r="A195" s="87" t="s">
        <v>14</v>
      </c>
      <c r="B195" s="88"/>
      <c r="C195" s="88"/>
      <c r="D195" s="88"/>
      <c r="E195" s="88" t="s">
        <v>15</v>
      </c>
      <c r="F195" s="88"/>
      <c r="G195" s="88"/>
      <c r="H195" s="88"/>
      <c r="I195" s="88"/>
      <c r="J195" s="88"/>
      <c r="K195" s="88" t="s">
        <v>16</v>
      </c>
      <c r="L195" s="88"/>
      <c r="M195" s="89"/>
    </row>
    <row r="196" spans="1:13" ht="12.75" hidden="1">
      <c r="A196" s="94"/>
      <c r="B196" s="79"/>
      <c r="C196" s="79"/>
      <c r="D196" s="79"/>
      <c r="E196" s="79"/>
      <c r="F196" s="79"/>
      <c r="G196" s="79"/>
      <c r="H196" s="79"/>
      <c r="I196" s="79"/>
      <c r="J196" s="79"/>
      <c r="K196" s="126"/>
      <c r="L196" s="126"/>
      <c r="M196" s="127"/>
    </row>
    <row r="197" spans="1:13" ht="12.75" hidden="1">
      <c r="A197" s="94"/>
      <c r="B197" s="79"/>
      <c r="C197" s="79"/>
      <c r="D197" s="79"/>
      <c r="E197" s="79"/>
      <c r="F197" s="79"/>
      <c r="G197" s="79"/>
      <c r="H197" s="79"/>
      <c r="I197" s="79"/>
      <c r="J197" s="79"/>
      <c r="K197" s="126"/>
      <c r="L197" s="126"/>
      <c r="M197" s="127"/>
    </row>
    <row r="198" spans="1:13" ht="12.75" hidden="1">
      <c r="A198" s="94"/>
      <c r="B198" s="79"/>
      <c r="C198" s="79"/>
      <c r="D198" s="79"/>
      <c r="E198" s="79"/>
      <c r="F198" s="79"/>
      <c r="G198" s="79"/>
      <c r="H198" s="79"/>
      <c r="I198" s="79"/>
      <c r="J198" s="79"/>
      <c r="K198" s="126"/>
      <c r="L198" s="126"/>
      <c r="M198" s="127"/>
    </row>
    <row r="199" spans="1:13" ht="15.75">
      <c r="A199" s="87" t="s">
        <v>17</v>
      </c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9"/>
    </row>
    <row r="200" spans="1:13" ht="15">
      <c r="A200" s="90" t="s">
        <v>18</v>
      </c>
      <c r="B200" s="76"/>
      <c r="C200" s="76"/>
      <c r="D200" s="76"/>
      <c r="E200" s="76"/>
      <c r="F200" s="76"/>
      <c r="G200" s="76"/>
      <c r="H200" s="77"/>
      <c r="I200" s="75" t="s">
        <v>19</v>
      </c>
      <c r="J200" s="76"/>
      <c r="K200" s="76"/>
      <c r="L200" s="76"/>
      <c r="M200" s="78"/>
    </row>
    <row r="201" spans="1:13" ht="12.75">
      <c r="A201" s="124"/>
      <c r="B201" s="100"/>
      <c r="C201" s="100"/>
      <c r="D201" s="100"/>
      <c r="E201" s="100"/>
      <c r="F201" s="100"/>
      <c r="G201" s="100"/>
      <c r="H201" s="125"/>
      <c r="I201" s="99"/>
      <c r="J201" s="100"/>
      <c r="K201" s="100"/>
      <c r="L201" s="100"/>
      <c r="M201" s="101"/>
    </row>
    <row r="202" spans="1:13" ht="12.75">
      <c r="A202" s="124"/>
      <c r="B202" s="100"/>
      <c r="C202" s="100"/>
      <c r="D202" s="100"/>
      <c r="E202" s="100"/>
      <c r="F202" s="100"/>
      <c r="G202" s="100"/>
      <c r="H202" s="125"/>
      <c r="I202" s="99"/>
      <c r="J202" s="100"/>
      <c r="K202" s="100"/>
      <c r="L202" s="100"/>
      <c r="M202" s="101"/>
    </row>
    <row r="203" spans="1:13" ht="12.75">
      <c r="A203" s="124"/>
      <c r="B203" s="100"/>
      <c r="C203" s="100"/>
      <c r="D203" s="100"/>
      <c r="E203" s="100"/>
      <c r="F203" s="100"/>
      <c r="G203" s="100"/>
      <c r="H203" s="125"/>
      <c r="I203" s="99"/>
      <c r="J203" s="100"/>
      <c r="K203" s="100"/>
      <c r="L203" s="100"/>
      <c r="M203" s="101"/>
    </row>
    <row r="204" spans="1:13" ht="12.75">
      <c r="A204" s="124"/>
      <c r="B204" s="100"/>
      <c r="C204" s="100"/>
      <c r="D204" s="100"/>
      <c r="E204" s="100"/>
      <c r="F204" s="100"/>
      <c r="G204" s="100"/>
      <c r="H204" s="125"/>
      <c r="I204" s="99"/>
      <c r="J204" s="100"/>
      <c r="K204" s="100"/>
      <c r="L204" s="100"/>
      <c r="M204" s="101"/>
    </row>
    <row r="205" spans="1:13" ht="12.75">
      <c r="A205" s="124"/>
      <c r="B205" s="100"/>
      <c r="C205" s="100"/>
      <c r="D205" s="100"/>
      <c r="E205" s="100"/>
      <c r="F205" s="100"/>
      <c r="G205" s="100"/>
      <c r="H205" s="125"/>
      <c r="I205" s="99"/>
      <c r="J205" s="100"/>
      <c r="K205" s="100"/>
      <c r="L205" s="100"/>
      <c r="M205" s="101"/>
    </row>
    <row r="206" spans="1:13" ht="15.75">
      <c r="A206" s="87" t="s">
        <v>20</v>
      </c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9"/>
    </row>
    <row r="207" spans="1:13" ht="18">
      <c r="A207" s="2" t="s">
        <v>21</v>
      </c>
      <c r="B207" s="3" t="s">
        <v>22</v>
      </c>
      <c r="C207" s="3" t="s">
        <v>23</v>
      </c>
      <c r="D207" s="3" t="s">
        <v>24</v>
      </c>
      <c r="E207" s="3" t="s">
        <v>25</v>
      </c>
      <c r="F207" s="3" t="s">
        <v>26</v>
      </c>
      <c r="G207" s="3" t="s">
        <v>27</v>
      </c>
      <c r="H207" s="3" t="s">
        <v>28</v>
      </c>
      <c r="I207" s="3" t="s">
        <v>29</v>
      </c>
      <c r="J207" s="3" t="s">
        <v>30</v>
      </c>
      <c r="K207" s="3" t="s">
        <v>31</v>
      </c>
      <c r="L207" s="3" t="s">
        <v>32</v>
      </c>
      <c r="M207" s="4" t="s">
        <v>33</v>
      </c>
    </row>
    <row r="208" spans="1:13" ht="12.75">
      <c r="A208" s="9" t="s">
        <v>10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8"/>
    </row>
    <row r="209" spans="1:13" ht="12.75">
      <c r="A209" s="9" t="s">
        <v>34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"/>
    </row>
    <row r="210" spans="1:13" ht="12.75">
      <c r="A210" s="9" t="s">
        <v>35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/>
    </row>
    <row r="211" spans="1:13" ht="12.75">
      <c r="A211" s="9" t="s">
        <v>36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/>
    </row>
    <row r="212" spans="1:13" ht="12.75">
      <c r="A212" s="9" t="s">
        <v>37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/>
    </row>
    <row r="213" spans="1:13" ht="12.75">
      <c r="A213" s="9" t="s">
        <v>38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"/>
    </row>
    <row r="214" spans="1:13" ht="12.75">
      <c r="A214" s="9" t="s">
        <v>39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8"/>
    </row>
    <row r="215" spans="1:13" ht="15.75">
      <c r="A215" s="87" t="s">
        <v>40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9"/>
    </row>
    <row r="216" spans="1:13" ht="12.75">
      <c r="A216" s="122" t="s">
        <v>21</v>
      </c>
      <c r="B216" s="74"/>
      <c r="C216" s="74"/>
      <c r="D216" s="74" t="s">
        <v>41</v>
      </c>
      <c r="E216" s="74"/>
      <c r="F216" s="74"/>
      <c r="G216" s="74"/>
      <c r="H216" s="74"/>
      <c r="I216" s="74" t="s">
        <v>42</v>
      </c>
      <c r="J216" s="74"/>
      <c r="K216" s="74" t="s">
        <v>43</v>
      </c>
      <c r="L216" s="74"/>
      <c r="M216" s="123"/>
    </row>
    <row r="217" spans="1:13" ht="12.75">
      <c r="A217" s="94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80"/>
    </row>
    <row r="218" spans="1:13" ht="12.75">
      <c r="A218" s="94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80"/>
    </row>
    <row r="219" spans="1:13" ht="12.75">
      <c r="A219" s="94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80"/>
    </row>
    <row r="220" spans="1:13" ht="12.75">
      <c r="A220" s="94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80"/>
    </row>
    <row r="221" spans="1:13" ht="12.75">
      <c r="A221" s="94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80"/>
    </row>
    <row r="222" spans="1:13" ht="12.75">
      <c r="A222" s="94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80"/>
    </row>
    <row r="223" spans="1:13" ht="13.5" thickBot="1">
      <c r="A223" s="93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2"/>
    </row>
    <row r="224" ht="13.5" thickBot="1"/>
    <row r="225" spans="1:13" ht="12.75">
      <c r="A225" s="81" t="s">
        <v>45</v>
      </c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3"/>
    </row>
    <row r="226" spans="1:13" ht="35.25" customHeight="1">
      <c r="A226" s="96" t="s">
        <v>0</v>
      </c>
      <c r="B226" s="97"/>
      <c r="C226" s="97"/>
      <c r="D226" s="97"/>
      <c r="E226" s="98"/>
      <c r="F226" s="99"/>
      <c r="G226" s="100"/>
      <c r="H226" s="100"/>
      <c r="I226" s="100"/>
      <c r="J226" s="100"/>
      <c r="K226" s="100"/>
      <c r="L226" s="100"/>
      <c r="M226" s="101"/>
    </row>
    <row r="227" spans="1:13" ht="12.75">
      <c r="A227" s="96" t="s">
        <v>1</v>
      </c>
      <c r="B227" s="105"/>
      <c r="C227" s="105"/>
      <c r="D227" s="106"/>
      <c r="E227" s="113"/>
      <c r="F227" s="114"/>
      <c r="G227" s="114"/>
      <c r="H227" s="114"/>
      <c r="I227" s="114"/>
      <c r="J227" s="114"/>
      <c r="K227" s="114"/>
      <c r="L227" s="114"/>
      <c r="M227" s="115"/>
    </row>
    <row r="228" spans="1:13" ht="12.75">
      <c r="A228" s="107"/>
      <c r="B228" s="108"/>
      <c r="C228" s="108"/>
      <c r="D228" s="109"/>
      <c r="E228" s="116"/>
      <c r="F228" s="117"/>
      <c r="G228" s="117"/>
      <c r="H228" s="117"/>
      <c r="I228" s="117"/>
      <c r="J228" s="117"/>
      <c r="K228" s="117"/>
      <c r="L228" s="117"/>
      <c r="M228" s="118"/>
    </row>
    <row r="229" spans="1:13" ht="12.75">
      <c r="A229" s="107"/>
      <c r="B229" s="108"/>
      <c r="C229" s="108"/>
      <c r="D229" s="109"/>
      <c r="E229" s="116"/>
      <c r="F229" s="117"/>
      <c r="G229" s="117"/>
      <c r="H229" s="117"/>
      <c r="I229" s="117"/>
      <c r="J229" s="117"/>
      <c r="K229" s="117"/>
      <c r="L229" s="117"/>
      <c r="M229" s="118"/>
    </row>
    <row r="230" spans="1:13" ht="12.75">
      <c r="A230" s="107"/>
      <c r="B230" s="108"/>
      <c r="C230" s="108"/>
      <c r="D230" s="109"/>
      <c r="E230" s="116"/>
      <c r="F230" s="117"/>
      <c r="G230" s="117"/>
      <c r="H230" s="117"/>
      <c r="I230" s="117"/>
      <c r="J230" s="117"/>
      <c r="K230" s="117"/>
      <c r="L230" s="117"/>
      <c r="M230" s="118"/>
    </row>
    <row r="231" spans="1:13" ht="12.75">
      <c r="A231" s="107"/>
      <c r="B231" s="108"/>
      <c r="C231" s="108"/>
      <c r="D231" s="109"/>
      <c r="E231" s="116"/>
      <c r="F231" s="117"/>
      <c r="G231" s="117"/>
      <c r="H231" s="117"/>
      <c r="I231" s="117"/>
      <c r="J231" s="117"/>
      <c r="K231" s="117"/>
      <c r="L231" s="117"/>
      <c r="M231" s="118"/>
    </row>
    <row r="232" spans="1:13" ht="12.75">
      <c r="A232" s="110"/>
      <c r="B232" s="111"/>
      <c r="C232" s="111"/>
      <c r="D232" s="112"/>
      <c r="E232" s="119"/>
      <c r="F232" s="120"/>
      <c r="G232" s="120"/>
      <c r="H232" s="120"/>
      <c r="I232" s="120"/>
      <c r="J232" s="120"/>
      <c r="K232" s="120"/>
      <c r="L232" s="120"/>
      <c r="M232" s="121"/>
    </row>
    <row r="233" spans="1:13" ht="15.75">
      <c r="A233" s="87" t="s">
        <v>2</v>
      </c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9"/>
    </row>
    <row r="234" spans="1:13" ht="15">
      <c r="A234" s="90" t="s">
        <v>3</v>
      </c>
      <c r="B234" s="76"/>
      <c r="C234" s="77"/>
      <c r="D234" s="75" t="s">
        <v>4</v>
      </c>
      <c r="E234" s="76"/>
      <c r="F234" s="76"/>
      <c r="G234" s="76"/>
      <c r="H234" s="77"/>
      <c r="I234" s="75" t="s">
        <v>5</v>
      </c>
      <c r="J234" s="76"/>
      <c r="K234" s="76"/>
      <c r="L234" s="76"/>
      <c r="M234" s="78"/>
    </row>
    <row r="235" spans="1:13" ht="12.75">
      <c r="A235" s="128" t="s">
        <v>6</v>
      </c>
      <c r="B235" s="129"/>
      <c r="C235" s="129"/>
      <c r="D235" s="74" t="s">
        <v>7</v>
      </c>
      <c r="E235" s="74"/>
      <c r="F235" s="84" t="s">
        <v>8</v>
      </c>
      <c r="G235" s="85"/>
      <c r="H235" s="86"/>
      <c r="I235" s="74" t="s">
        <v>7</v>
      </c>
      <c r="J235" s="74"/>
      <c r="K235" s="84" t="s">
        <v>8</v>
      </c>
      <c r="L235" s="85"/>
      <c r="M235" s="95"/>
    </row>
    <row r="236" spans="1:13" ht="12.75">
      <c r="A236" s="128"/>
      <c r="B236" s="129"/>
      <c r="C236" s="129"/>
      <c r="D236" s="73" t="s">
        <v>9</v>
      </c>
      <c r="E236" s="73"/>
      <c r="F236" s="70"/>
      <c r="G236" s="71"/>
      <c r="H236" s="130"/>
      <c r="I236" s="73" t="s">
        <v>11</v>
      </c>
      <c r="J236" s="73"/>
      <c r="K236" s="70"/>
      <c r="L236" s="71"/>
      <c r="M236" s="72"/>
    </row>
    <row r="237" spans="1:13" ht="12.75">
      <c r="A237" s="128"/>
      <c r="B237" s="129"/>
      <c r="C237" s="129"/>
      <c r="D237" s="73" t="s">
        <v>12</v>
      </c>
      <c r="E237" s="73"/>
      <c r="F237" s="70"/>
      <c r="G237" s="71"/>
      <c r="H237" s="130"/>
      <c r="I237" s="73" t="s">
        <v>13</v>
      </c>
      <c r="J237" s="73"/>
      <c r="K237" s="70"/>
      <c r="L237" s="71"/>
      <c r="M237" s="72"/>
    </row>
    <row r="238" spans="1:36" s="31" customFormat="1" ht="29.25" customHeight="1">
      <c r="A238" s="65" t="s">
        <v>91</v>
      </c>
      <c r="B238" s="66"/>
      <c r="C238" s="66"/>
      <c r="D238" s="66"/>
      <c r="E238" s="67"/>
      <c r="F238" s="65" t="s">
        <v>92</v>
      </c>
      <c r="G238" s="66"/>
      <c r="H238" s="32">
        <f>'Obiettivi Area '!Q11</f>
        <v>0</v>
      </c>
      <c r="I238" s="65" t="s">
        <v>93</v>
      </c>
      <c r="J238" s="66"/>
      <c r="K238" s="67"/>
      <c r="L238" s="68" t="e">
        <f>'Obiettivi Area '!L11</f>
        <v>#REF!</v>
      </c>
      <c r="M238" s="69"/>
      <c r="N238" s="34"/>
      <c r="O238" s="34"/>
      <c r="P238" s="34"/>
      <c r="Q238" s="63"/>
      <c r="R238" s="63"/>
      <c r="S238" s="35"/>
      <c r="T238" s="63"/>
      <c r="U238" s="63"/>
      <c r="V238" s="35"/>
      <c r="W238" s="36"/>
      <c r="X238" s="37"/>
      <c r="Y238" s="28"/>
      <c r="Z238" s="28"/>
      <c r="AA238" s="28"/>
      <c r="AB238" s="28"/>
      <c r="AC238" s="28"/>
      <c r="AD238" s="29">
        <f>IF(K234="X",5,(IF(M234="X",3,(IF(O234="X",1,0)))))</f>
        <v>0</v>
      </c>
      <c r="AE238" s="29">
        <f>IF(K236="X",5,(IF(M236="X",3,(IF(O236="X",1,0)))))</f>
        <v>0</v>
      </c>
      <c r="AF238" s="29">
        <f>IF(Q235="X",5,(IF(S235="X",3,(IF(U235="X",1,0)))))</f>
        <v>0</v>
      </c>
      <c r="AG238" s="29">
        <f>IF(Q237="X",1,(IF(S237="X",3,(IF(U237="X",5,0)))))</f>
        <v>0</v>
      </c>
      <c r="AH238" s="30"/>
      <c r="AI238" s="30"/>
      <c r="AJ238" s="31">
        <f>PRODUCT(AD238:AG238)</f>
        <v>0</v>
      </c>
    </row>
    <row r="239" spans="1:13" ht="15.75" hidden="1">
      <c r="A239" s="87" t="s">
        <v>14</v>
      </c>
      <c r="B239" s="88"/>
      <c r="C239" s="88"/>
      <c r="D239" s="88"/>
      <c r="E239" s="88" t="s">
        <v>15</v>
      </c>
      <c r="F239" s="88"/>
      <c r="G239" s="88"/>
      <c r="H239" s="88"/>
      <c r="I239" s="88"/>
      <c r="J239" s="88"/>
      <c r="K239" s="88" t="s">
        <v>16</v>
      </c>
      <c r="L239" s="88"/>
      <c r="M239" s="89"/>
    </row>
    <row r="240" spans="1:13" ht="12.75" hidden="1">
      <c r="A240" s="94"/>
      <c r="B240" s="79"/>
      <c r="C240" s="79"/>
      <c r="D240" s="79"/>
      <c r="E240" s="79"/>
      <c r="F240" s="79"/>
      <c r="G240" s="79"/>
      <c r="H240" s="79"/>
      <c r="I240" s="79"/>
      <c r="J240" s="79"/>
      <c r="K240" s="126"/>
      <c r="L240" s="126"/>
      <c r="M240" s="127"/>
    </row>
    <row r="241" spans="1:13" ht="12.75" hidden="1">
      <c r="A241" s="94"/>
      <c r="B241" s="79"/>
      <c r="C241" s="79"/>
      <c r="D241" s="79"/>
      <c r="E241" s="79"/>
      <c r="F241" s="79"/>
      <c r="G241" s="79"/>
      <c r="H241" s="79"/>
      <c r="I241" s="79"/>
      <c r="J241" s="79"/>
      <c r="K241" s="126"/>
      <c r="L241" s="126"/>
      <c r="M241" s="127"/>
    </row>
    <row r="242" spans="1:13" ht="12.75" hidden="1">
      <c r="A242" s="94"/>
      <c r="B242" s="79"/>
      <c r="C242" s="79"/>
      <c r="D242" s="79"/>
      <c r="E242" s="79"/>
      <c r="F242" s="79"/>
      <c r="G242" s="79"/>
      <c r="H242" s="79"/>
      <c r="I242" s="79"/>
      <c r="J242" s="79"/>
      <c r="K242" s="126"/>
      <c r="L242" s="126"/>
      <c r="M242" s="127"/>
    </row>
    <row r="243" spans="1:13" ht="15.75">
      <c r="A243" s="87" t="s">
        <v>17</v>
      </c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9"/>
    </row>
    <row r="244" spans="1:13" ht="15">
      <c r="A244" s="90" t="s">
        <v>18</v>
      </c>
      <c r="B244" s="76"/>
      <c r="C244" s="76"/>
      <c r="D244" s="76"/>
      <c r="E244" s="76"/>
      <c r="F244" s="76"/>
      <c r="G244" s="76"/>
      <c r="H244" s="77"/>
      <c r="I244" s="75" t="s">
        <v>19</v>
      </c>
      <c r="J244" s="76"/>
      <c r="K244" s="76"/>
      <c r="L244" s="76"/>
      <c r="M244" s="78"/>
    </row>
    <row r="245" spans="1:13" ht="12.75">
      <c r="A245" s="124"/>
      <c r="B245" s="100"/>
      <c r="C245" s="100"/>
      <c r="D245" s="100"/>
      <c r="E245" s="100"/>
      <c r="F245" s="100"/>
      <c r="G245" s="100"/>
      <c r="H245" s="125"/>
      <c r="I245" s="99"/>
      <c r="J245" s="100"/>
      <c r="K245" s="100"/>
      <c r="L245" s="100"/>
      <c r="M245" s="101"/>
    </row>
    <row r="246" spans="1:13" ht="12.75">
      <c r="A246" s="124"/>
      <c r="B246" s="100"/>
      <c r="C246" s="100"/>
      <c r="D246" s="100"/>
      <c r="E246" s="100"/>
      <c r="F246" s="100"/>
      <c r="G246" s="100"/>
      <c r="H246" s="125"/>
      <c r="I246" s="99"/>
      <c r="J246" s="100"/>
      <c r="K246" s="100"/>
      <c r="L246" s="100"/>
      <c r="M246" s="101"/>
    </row>
    <row r="247" spans="1:13" ht="12.75">
      <c r="A247" s="124"/>
      <c r="B247" s="100"/>
      <c r="C247" s="100"/>
      <c r="D247" s="100"/>
      <c r="E247" s="100"/>
      <c r="F247" s="100"/>
      <c r="G247" s="100"/>
      <c r="H247" s="125"/>
      <c r="I247" s="99"/>
      <c r="J247" s="100"/>
      <c r="K247" s="100"/>
      <c r="L247" s="100"/>
      <c r="M247" s="101"/>
    </row>
    <row r="248" spans="1:13" ht="12.75">
      <c r="A248" s="124"/>
      <c r="B248" s="100"/>
      <c r="C248" s="100"/>
      <c r="D248" s="100"/>
      <c r="E248" s="100"/>
      <c r="F248" s="100"/>
      <c r="G248" s="100"/>
      <c r="H248" s="125"/>
      <c r="I248" s="99"/>
      <c r="J248" s="100"/>
      <c r="K248" s="100"/>
      <c r="L248" s="100"/>
      <c r="M248" s="101"/>
    </row>
    <row r="249" spans="1:13" ht="12.75">
      <c r="A249" s="124"/>
      <c r="B249" s="100"/>
      <c r="C249" s="100"/>
      <c r="D249" s="100"/>
      <c r="E249" s="100"/>
      <c r="F249" s="100"/>
      <c r="G249" s="100"/>
      <c r="H249" s="125"/>
      <c r="I249" s="99"/>
      <c r="J249" s="100"/>
      <c r="K249" s="100"/>
      <c r="L249" s="100"/>
      <c r="M249" s="101"/>
    </row>
    <row r="250" spans="1:13" ht="15.75">
      <c r="A250" s="87" t="s">
        <v>20</v>
      </c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9"/>
    </row>
    <row r="251" spans="1:13" ht="18">
      <c r="A251" s="2" t="s">
        <v>21</v>
      </c>
      <c r="B251" s="3" t="s">
        <v>22</v>
      </c>
      <c r="C251" s="3" t="s">
        <v>23</v>
      </c>
      <c r="D251" s="3" t="s">
        <v>24</v>
      </c>
      <c r="E251" s="3" t="s">
        <v>25</v>
      </c>
      <c r="F251" s="3" t="s">
        <v>26</v>
      </c>
      <c r="G251" s="3" t="s">
        <v>27</v>
      </c>
      <c r="H251" s="3" t="s">
        <v>28</v>
      </c>
      <c r="I251" s="3" t="s">
        <v>29</v>
      </c>
      <c r="J251" s="3" t="s">
        <v>30</v>
      </c>
      <c r="K251" s="3" t="s">
        <v>31</v>
      </c>
      <c r="L251" s="3" t="s">
        <v>32</v>
      </c>
      <c r="M251" s="4" t="s">
        <v>33</v>
      </c>
    </row>
    <row r="252" spans="1:13" ht="12.75">
      <c r="A252" s="9" t="s">
        <v>10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</row>
    <row r="253" spans="1:13" ht="12.75">
      <c r="A253" s="9" t="s">
        <v>34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/>
    </row>
    <row r="254" spans="1:13" ht="12.75">
      <c r="A254" s="9" t="s">
        <v>35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/>
    </row>
    <row r="255" spans="1:13" ht="12.75">
      <c r="A255" s="9" t="s">
        <v>36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/>
    </row>
    <row r="256" spans="1:13" ht="12.75">
      <c r="A256" s="9" t="s">
        <v>37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"/>
    </row>
    <row r="257" spans="1:13" ht="12.75">
      <c r="A257" s="9" t="s">
        <v>38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</row>
    <row r="258" spans="1:13" ht="12.75">
      <c r="A258" s="9" t="s">
        <v>39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8"/>
    </row>
    <row r="259" spans="1:13" ht="15.75">
      <c r="A259" s="87" t="s">
        <v>40</v>
      </c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9"/>
    </row>
    <row r="260" spans="1:13" ht="12.75">
      <c r="A260" s="122" t="s">
        <v>21</v>
      </c>
      <c r="B260" s="74"/>
      <c r="C260" s="74"/>
      <c r="D260" s="74" t="s">
        <v>41</v>
      </c>
      <c r="E260" s="74"/>
      <c r="F260" s="74"/>
      <c r="G260" s="74"/>
      <c r="H260" s="74"/>
      <c r="I260" s="74" t="s">
        <v>42</v>
      </c>
      <c r="J260" s="74"/>
      <c r="K260" s="74" t="s">
        <v>43</v>
      </c>
      <c r="L260" s="74"/>
      <c r="M260" s="123"/>
    </row>
    <row r="261" spans="1:13" ht="12.75">
      <c r="A261" s="94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80"/>
    </row>
    <row r="262" spans="1:13" ht="12.75">
      <c r="A262" s="94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80"/>
    </row>
    <row r="263" spans="1:13" ht="12.75">
      <c r="A263" s="94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80"/>
    </row>
    <row r="264" spans="1:13" ht="12.75">
      <c r="A264" s="94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80"/>
    </row>
    <row r="265" spans="1:13" ht="12.75">
      <c r="A265" s="94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80"/>
    </row>
    <row r="266" spans="1:13" ht="12.75">
      <c r="A266" s="94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80"/>
    </row>
    <row r="267" spans="1:13" ht="13.5" thickBot="1">
      <c r="A267" s="93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2"/>
    </row>
    <row r="268" ht="13.5" thickBot="1"/>
    <row r="269" spans="1:13" ht="12.75">
      <c r="A269" s="81" t="s">
        <v>46</v>
      </c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3"/>
    </row>
    <row r="270" spans="1:13" ht="35.25" customHeight="1">
      <c r="A270" s="96" t="s">
        <v>0</v>
      </c>
      <c r="B270" s="97"/>
      <c r="C270" s="97"/>
      <c r="D270" s="97"/>
      <c r="E270" s="98"/>
      <c r="F270" s="99"/>
      <c r="G270" s="100"/>
      <c r="H270" s="100"/>
      <c r="I270" s="100"/>
      <c r="J270" s="100"/>
      <c r="K270" s="100"/>
      <c r="L270" s="100"/>
      <c r="M270" s="101"/>
    </row>
    <row r="271" spans="1:13" ht="12.75">
      <c r="A271" s="96" t="s">
        <v>1</v>
      </c>
      <c r="B271" s="105"/>
      <c r="C271" s="105"/>
      <c r="D271" s="106"/>
      <c r="E271" s="113"/>
      <c r="F271" s="114"/>
      <c r="G271" s="114"/>
      <c r="H271" s="114"/>
      <c r="I271" s="114"/>
      <c r="J271" s="114"/>
      <c r="K271" s="114"/>
      <c r="L271" s="114"/>
      <c r="M271" s="115"/>
    </row>
    <row r="272" spans="1:13" ht="12.75">
      <c r="A272" s="107"/>
      <c r="B272" s="108"/>
      <c r="C272" s="108"/>
      <c r="D272" s="109"/>
      <c r="E272" s="116"/>
      <c r="F272" s="117"/>
      <c r="G272" s="117"/>
      <c r="H272" s="117"/>
      <c r="I272" s="117"/>
      <c r="J272" s="117"/>
      <c r="K272" s="117"/>
      <c r="L272" s="117"/>
      <c r="M272" s="118"/>
    </row>
    <row r="273" spans="1:13" ht="12.75">
      <c r="A273" s="107"/>
      <c r="B273" s="108"/>
      <c r="C273" s="108"/>
      <c r="D273" s="109"/>
      <c r="E273" s="116"/>
      <c r="F273" s="117"/>
      <c r="G273" s="117"/>
      <c r="H273" s="117"/>
      <c r="I273" s="117"/>
      <c r="J273" s="117"/>
      <c r="K273" s="117"/>
      <c r="L273" s="117"/>
      <c r="M273" s="118"/>
    </row>
    <row r="274" spans="1:13" ht="12.75">
      <c r="A274" s="107"/>
      <c r="B274" s="108"/>
      <c r="C274" s="108"/>
      <c r="D274" s="109"/>
      <c r="E274" s="116"/>
      <c r="F274" s="117"/>
      <c r="G274" s="117"/>
      <c r="H274" s="117"/>
      <c r="I274" s="117"/>
      <c r="J274" s="117"/>
      <c r="K274" s="117"/>
      <c r="L274" s="117"/>
      <c r="M274" s="118"/>
    </row>
    <row r="275" spans="1:13" ht="12.75">
      <c r="A275" s="107"/>
      <c r="B275" s="108"/>
      <c r="C275" s="108"/>
      <c r="D275" s="109"/>
      <c r="E275" s="116"/>
      <c r="F275" s="117"/>
      <c r="G275" s="117"/>
      <c r="H275" s="117"/>
      <c r="I275" s="117"/>
      <c r="J275" s="117"/>
      <c r="K275" s="117"/>
      <c r="L275" s="117"/>
      <c r="M275" s="118"/>
    </row>
    <row r="276" spans="1:13" ht="12.75">
      <c r="A276" s="110"/>
      <c r="B276" s="111"/>
      <c r="C276" s="111"/>
      <c r="D276" s="112"/>
      <c r="E276" s="119"/>
      <c r="F276" s="120"/>
      <c r="G276" s="120"/>
      <c r="H276" s="120"/>
      <c r="I276" s="120"/>
      <c r="J276" s="120"/>
      <c r="K276" s="120"/>
      <c r="L276" s="120"/>
      <c r="M276" s="121"/>
    </row>
    <row r="277" spans="1:13" ht="15.75">
      <c r="A277" s="87" t="s">
        <v>2</v>
      </c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9"/>
    </row>
    <row r="278" spans="1:13" ht="15">
      <c r="A278" s="90" t="s">
        <v>3</v>
      </c>
      <c r="B278" s="76"/>
      <c r="C278" s="77"/>
      <c r="D278" s="75" t="s">
        <v>4</v>
      </c>
      <c r="E278" s="76"/>
      <c r="F278" s="76"/>
      <c r="G278" s="76"/>
      <c r="H278" s="77"/>
      <c r="I278" s="75" t="s">
        <v>5</v>
      </c>
      <c r="J278" s="76"/>
      <c r="K278" s="76"/>
      <c r="L278" s="76"/>
      <c r="M278" s="78"/>
    </row>
    <row r="279" spans="1:13" ht="12.75">
      <c r="A279" s="128" t="s">
        <v>6</v>
      </c>
      <c r="B279" s="129"/>
      <c r="C279" s="129"/>
      <c r="D279" s="74" t="s">
        <v>7</v>
      </c>
      <c r="E279" s="74"/>
      <c r="F279" s="84" t="s">
        <v>8</v>
      </c>
      <c r="G279" s="85"/>
      <c r="H279" s="86"/>
      <c r="I279" s="74" t="s">
        <v>7</v>
      </c>
      <c r="J279" s="74"/>
      <c r="K279" s="84" t="s">
        <v>8</v>
      </c>
      <c r="L279" s="85"/>
      <c r="M279" s="95"/>
    </row>
    <row r="280" spans="1:13" ht="12.75">
      <c r="A280" s="128"/>
      <c r="B280" s="129"/>
      <c r="C280" s="129"/>
      <c r="D280" s="73" t="s">
        <v>9</v>
      </c>
      <c r="E280" s="73"/>
      <c r="F280" s="70"/>
      <c r="G280" s="71"/>
      <c r="H280" s="130"/>
      <c r="I280" s="73" t="s">
        <v>11</v>
      </c>
      <c r="J280" s="73"/>
      <c r="K280" s="70"/>
      <c r="L280" s="71"/>
      <c r="M280" s="72"/>
    </row>
    <row r="281" spans="1:13" ht="12.75">
      <c r="A281" s="128"/>
      <c r="B281" s="129"/>
      <c r="C281" s="129"/>
      <c r="D281" s="73" t="s">
        <v>12</v>
      </c>
      <c r="E281" s="73"/>
      <c r="F281" s="70"/>
      <c r="G281" s="71"/>
      <c r="H281" s="130"/>
      <c r="I281" s="73" t="s">
        <v>13</v>
      </c>
      <c r="J281" s="73"/>
      <c r="K281" s="70"/>
      <c r="L281" s="71"/>
      <c r="M281" s="72"/>
    </row>
    <row r="282" spans="1:36" s="31" customFormat="1" ht="29.25" customHeight="1">
      <c r="A282" s="65" t="s">
        <v>91</v>
      </c>
      <c r="B282" s="66"/>
      <c r="C282" s="66"/>
      <c r="D282" s="66"/>
      <c r="E282" s="67"/>
      <c r="F282" s="65" t="s">
        <v>92</v>
      </c>
      <c r="G282" s="66"/>
      <c r="H282" s="32">
        <f>'Obiettivi Area '!Q12</f>
        <v>0</v>
      </c>
      <c r="I282" s="65" t="s">
        <v>93</v>
      </c>
      <c r="J282" s="66"/>
      <c r="K282" s="67"/>
      <c r="L282" s="68" t="e">
        <f>'Obiettivi Area '!L12</f>
        <v>#REF!</v>
      </c>
      <c r="M282" s="69"/>
      <c r="N282" s="34"/>
      <c r="O282" s="34"/>
      <c r="P282" s="34"/>
      <c r="Q282" s="63"/>
      <c r="R282" s="63"/>
      <c r="S282" s="35"/>
      <c r="T282" s="63"/>
      <c r="U282" s="63"/>
      <c r="V282" s="35"/>
      <c r="W282" s="36"/>
      <c r="X282" s="37"/>
      <c r="Y282" s="28"/>
      <c r="Z282" s="28"/>
      <c r="AA282" s="28"/>
      <c r="AB282" s="28"/>
      <c r="AC282" s="28"/>
      <c r="AD282" s="29">
        <f>IF(K278="X",5,(IF(M278="X",3,(IF(O278="X",1,0)))))</f>
        <v>0</v>
      </c>
      <c r="AE282" s="29">
        <f>IF(K280="X",5,(IF(M280="X",3,(IF(O280="X",1,0)))))</f>
        <v>0</v>
      </c>
      <c r="AF282" s="29">
        <f>IF(Q279="X",5,(IF(S279="X",3,(IF(U279="X",1,0)))))</f>
        <v>0</v>
      </c>
      <c r="AG282" s="29">
        <f>IF(Q281="X",1,(IF(S281="X",3,(IF(U281="X",5,0)))))</f>
        <v>0</v>
      </c>
      <c r="AH282" s="30"/>
      <c r="AI282" s="30"/>
      <c r="AJ282" s="31">
        <f>PRODUCT(AD282:AG282)</f>
        <v>0</v>
      </c>
    </row>
    <row r="283" spans="1:13" ht="15.75" hidden="1">
      <c r="A283" s="87" t="s">
        <v>14</v>
      </c>
      <c r="B283" s="88"/>
      <c r="C283" s="88"/>
      <c r="D283" s="88"/>
      <c r="E283" s="88" t="s">
        <v>15</v>
      </c>
      <c r="F283" s="88"/>
      <c r="G283" s="88"/>
      <c r="H283" s="88"/>
      <c r="I283" s="88"/>
      <c r="J283" s="88"/>
      <c r="K283" s="88" t="s">
        <v>16</v>
      </c>
      <c r="L283" s="88"/>
      <c r="M283" s="89"/>
    </row>
    <row r="284" spans="1:13" ht="12.75" hidden="1">
      <c r="A284" s="94"/>
      <c r="B284" s="79"/>
      <c r="C284" s="79"/>
      <c r="D284" s="79"/>
      <c r="E284" s="79"/>
      <c r="F284" s="79"/>
      <c r="G284" s="79"/>
      <c r="H284" s="79"/>
      <c r="I284" s="79"/>
      <c r="J284" s="79"/>
      <c r="K284" s="126"/>
      <c r="L284" s="126"/>
      <c r="M284" s="127"/>
    </row>
    <row r="285" spans="1:13" ht="12.75" hidden="1">
      <c r="A285" s="94"/>
      <c r="B285" s="79"/>
      <c r="C285" s="79"/>
      <c r="D285" s="79"/>
      <c r="E285" s="79"/>
      <c r="F285" s="79"/>
      <c r="G285" s="79"/>
      <c r="H285" s="79"/>
      <c r="I285" s="79"/>
      <c r="J285" s="79"/>
      <c r="K285" s="126"/>
      <c r="L285" s="126"/>
      <c r="M285" s="127"/>
    </row>
    <row r="286" spans="1:13" ht="12.75" hidden="1">
      <c r="A286" s="94"/>
      <c r="B286" s="79"/>
      <c r="C286" s="79"/>
      <c r="D286" s="79"/>
      <c r="E286" s="79"/>
      <c r="F286" s="79"/>
      <c r="G286" s="79"/>
      <c r="H286" s="79"/>
      <c r="I286" s="79"/>
      <c r="J286" s="79"/>
      <c r="K286" s="126"/>
      <c r="L286" s="126"/>
      <c r="M286" s="127"/>
    </row>
    <row r="287" spans="1:13" ht="15.75">
      <c r="A287" s="87" t="s">
        <v>17</v>
      </c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9"/>
    </row>
    <row r="288" spans="1:13" ht="15">
      <c r="A288" s="90" t="s">
        <v>18</v>
      </c>
      <c r="B288" s="76"/>
      <c r="C288" s="76"/>
      <c r="D288" s="76"/>
      <c r="E288" s="76"/>
      <c r="F288" s="76"/>
      <c r="G288" s="76"/>
      <c r="H288" s="77"/>
      <c r="I288" s="75" t="s">
        <v>19</v>
      </c>
      <c r="J288" s="76"/>
      <c r="K288" s="76"/>
      <c r="L288" s="76"/>
      <c r="M288" s="78"/>
    </row>
    <row r="289" spans="1:13" ht="12.75">
      <c r="A289" s="124"/>
      <c r="B289" s="100"/>
      <c r="C289" s="100"/>
      <c r="D289" s="100"/>
      <c r="E289" s="100"/>
      <c r="F289" s="100"/>
      <c r="G289" s="100"/>
      <c r="H289" s="125"/>
      <c r="I289" s="99"/>
      <c r="J289" s="100"/>
      <c r="K289" s="100"/>
      <c r="L289" s="100"/>
      <c r="M289" s="101"/>
    </row>
    <row r="290" spans="1:13" ht="12.75">
      <c r="A290" s="124"/>
      <c r="B290" s="100"/>
      <c r="C290" s="100"/>
      <c r="D290" s="100"/>
      <c r="E290" s="100"/>
      <c r="F290" s="100"/>
      <c r="G290" s="100"/>
      <c r="H290" s="125"/>
      <c r="I290" s="99"/>
      <c r="J290" s="100"/>
      <c r="K290" s="100"/>
      <c r="L290" s="100"/>
      <c r="M290" s="101"/>
    </row>
    <row r="291" spans="1:13" ht="12.75">
      <c r="A291" s="124"/>
      <c r="B291" s="100"/>
      <c r="C291" s="100"/>
      <c r="D291" s="100"/>
      <c r="E291" s="100"/>
      <c r="F291" s="100"/>
      <c r="G291" s="100"/>
      <c r="H291" s="125"/>
      <c r="I291" s="99"/>
      <c r="J291" s="100"/>
      <c r="K291" s="100"/>
      <c r="L291" s="100"/>
      <c r="M291" s="101"/>
    </row>
    <row r="292" spans="1:13" ht="12.75">
      <c r="A292" s="124"/>
      <c r="B292" s="100"/>
      <c r="C292" s="100"/>
      <c r="D292" s="100"/>
      <c r="E292" s="100"/>
      <c r="F292" s="100"/>
      <c r="G292" s="100"/>
      <c r="H292" s="125"/>
      <c r="I292" s="99"/>
      <c r="J292" s="100"/>
      <c r="K292" s="100"/>
      <c r="L292" s="100"/>
      <c r="M292" s="101"/>
    </row>
    <row r="293" spans="1:13" ht="12.75">
      <c r="A293" s="124"/>
      <c r="B293" s="100"/>
      <c r="C293" s="100"/>
      <c r="D293" s="100"/>
      <c r="E293" s="100"/>
      <c r="F293" s="100"/>
      <c r="G293" s="100"/>
      <c r="H293" s="125"/>
      <c r="I293" s="99"/>
      <c r="J293" s="100"/>
      <c r="K293" s="100"/>
      <c r="L293" s="100"/>
      <c r="M293" s="101"/>
    </row>
    <row r="294" spans="1:13" ht="15.75">
      <c r="A294" s="87" t="s">
        <v>20</v>
      </c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9"/>
    </row>
    <row r="295" spans="1:13" ht="18">
      <c r="A295" s="2" t="s">
        <v>21</v>
      </c>
      <c r="B295" s="3" t="s">
        <v>22</v>
      </c>
      <c r="C295" s="3" t="s">
        <v>23</v>
      </c>
      <c r="D295" s="3" t="s">
        <v>24</v>
      </c>
      <c r="E295" s="3" t="s">
        <v>25</v>
      </c>
      <c r="F295" s="3" t="s">
        <v>26</v>
      </c>
      <c r="G295" s="3" t="s">
        <v>27</v>
      </c>
      <c r="H295" s="3" t="s">
        <v>28</v>
      </c>
      <c r="I295" s="3" t="s">
        <v>29</v>
      </c>
      <c r="J295" s="3" t="s">
        <v>30</v>
      </c>
      <c r="K295" s="3" t="s">
        <v>31</v>
      </c>
      <c r="L295" s="3" t="s">
        <v>32</v>
      </c>
      <c r="M295" s="4" t="s">
        <v>33</v>
      </c>
    </row>
    <row r="296" spans="1:13" ht="12.75">
      <c r="A296" s="9" t="s">
        <v>10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"/>
    </row>
    <row r="297" spans="1:13" ht="12.75">
      <c r="A297" s="9" t="s">
        <v>34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"/>
    </row>
    <row r="298" spans="1:13" ht="12.75">
      <c r="A298" s="9" t="s">
        <v>35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"/>
    </row>
    <row r="299" spans="1:13" ht="12.75">
      <c r="A299" s="9" t="s">
        <v>36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/>
    </row>
    <row r="300" spans="1:13" ht="12.75">
      <c r="A300" s="9" t="s">
        <v>37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/>
    </row>
    <row r="301" spans="1:13" ht="12.75">
      <c r="A301" s="9" t="s">
        <v>38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/>
    </row>
    <row r="302" spans="1:13" ht="12.75">
      <c r="A302" s="9" t="s">
        <v>39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8"/>
    </row>
    <row r="303" spans="1:13" ht="15.75">
      <c r="A303" s="87" t="s">
        <v>40</v>
      </c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9"/>
    </row>
    <row r="304" spans="1:13" ht="12.75">
      <c r="A304" s="122" t="s">
        <v>21</v>
      </c>
      <c r="B304" s="74"/>
      <c r="C304" s="74"/>
      <c r="D304" s="74" t="s">
        <v>41</v>
      </c>
      <c r="E304" s="74"/>
      <c r="F304" s="74"/>
      <c r="G304" s="74"/>
      <c r="H304" s="74"/>
      <c r="I304" s="74" t="s">
        <v>42</v>
      </c>
      <c r="J304" s="74"/>
      <c r="K304" s="74" t="s">
        <v>43</v>
      </c>
      <c r="L304" s="74"/>
      <c r="M304" s="123"/>
    </row>
    <row r="305" spans="1:13" ht="12.75">
      <c r="A305" s="94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80"/>
    </row>
    <row r="306" spans="1:13" ht="12.75">
      <c r="A306" s="94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80"/>
    </row>
    <row r="307" spans="1:13" ht="12.75">
      <c r="A307" s="94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80"/>
    </row>
    <row r="308" spans="1:13" ht="12.75">
      <c r="A308" s="94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80"/>
    </row>
    <row r="309" spans="1:13" ht="12.75">
      <c r="A309" s="94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80"/>
    </row>
    <row r="310" spans="1:13" ht="12.75">
      <c r="A310" s="94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80"/>
    </row>
    <row r="311" spans="1:13" ht="13.5" thickBot="1">
      <c r="A311" s="93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2"/>
    </row>
    <row r="312" ht="13.5" thickBot="1"/>
    <row r="313" spans="1:13" ht="12.75">
      <c r="A313" s="81" t="s">
        <v>47</v>
      </c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3"/>
    </row>
    <row r="314" spans="1:13" ht="35.25" customHeight="1">
      <c r="A314" s="96" t="s">
        <v>0</v>
      </c>
      <c r="B314" s="97"/>
      <c r="C314" s="97"/>
      <c r="D314" s="97"/>
      <c r="E314" s="98"/>
      <c r="F314" s="99"/>
      <c r="G314" s="100"/>
      <c r="H314" s="100"/>
      <c r="I314" s="100"/>
      <c r="J314" s="100"/>
      <c r="K314" s="100"/>
      <c r="L314" s="100"/>
      <c r="M314" s="101"/>
    </row>
    <row r="315" spans="1:13" ht="12.75">
      <c r="A315" s="96" t="s">
        <v>1</v>
      </c>
      <c r="B315" s="105"/>
      <c r="C315" s="105"/>
      <c r="D315" s="106"/>
      <c r="E315" s="113"/>
      <c r="F315" s="114"/>
      <c r="G315" s="114"/>
      <c r="H315" s="114"/>
      <c r="I315" s="114"/>
      <c r="J315" s="114"/>
      <c r="K315" s="114"/>
      <c r="L315" s="114"/>
      <c r="M315" s="115"/>
    </row>
    <row r="316" spans="1:13" ht="12.75">
      <c r="A316" s="107"/>
      <c r="B316" s="108"/>
      <c r="C316" s="108"/>
      <c r="D316" s="109"/>
      <c r="E316" s="116"/>
      <c r="F316" s="117"/>
      <c r="G316" s="117"/>
      <c r="H316" s="117"/>
      <c r="I316" s="117"/>
      <c r="J316" s="117"/>
      <c r="K316" s="117"/>
      <c r="L316" s="117"/>
      <c r="M316" s="118"/>
    </row>
    <row r="317" spans="1:13" ht="12.75">
      <c r="A317" s="107"/>
      <c r="B317" s="108"/>
      <c r="C317" s="108"/>
      <c r="D317" s="109"/>
      <c r="E317" s="116"/>
      <c r="F317" s="117"/>
      <c r="G317" s="117"/>
      <c r="H317" s="117"/>
      <c r="I317" s="117"/>
      <c r="J317" s="117"/>
      <c r="K317" s="117"/>
      <c r="L317" s="117"/>
      <c r="M317" s="118"/>
    </row>
    <row r="318" spans="1:13" ht="12.75">
      <c r="A318" s="107"/>
      <c r="B318" s="108"/>
      <c r="C318" s="108"/>
      <c r="D318" s="109"/>
      <c r="E318" s="116"/>
      <c r="F318" s="117"/>
      <c r="G318" s="117"/>
      <c r="H318" s="117"/>
      <c r="I318" s="117"/>
      <c r="J318" s="117"/>
      <c r="K318" s="117"/>
      <c r="L318" s="117"/>
      <c r="M318" s="118"/>
    </row>
    <row r="319" spans="1:13" ht="12.75">
      <c r="A319" s="107"/>
      <c r="B319" s="108"/>
      <c r="C319" s="108"/>
      <c r="D319" s="109"/>
      <c r="E319" s="116"/>
      <c r="F319" s="117"/>
      <c r="G319" s="117"/>
      <c r="H319" s="117"/>
      <c r="I319" s="117"/>
      <c r="J319" s="117"/>
      <c r="K319" s="117"/>
      <c r="L319" s="117"/>
      <c r="M319" s="118"/>
    </row>
    <row r="320" spans="1:13" ht="12.75">
      <c r="A320" s="110"/>
      <c r="B320" s="111"/>
      <c r="C320" s="111"/>
      <c r="D320" s="112"/>
      <c r="E320" s="119"/>
      <c r="F320" s="120"/>
      <c r="G320" s="120"/>
      <c r="H320" s="120"/>
      <c r="I320" s="120"/>
      <c r="J320" s="120"/>
      <c r="K320" s="120"/>
      <c r="L320" s="120"/>
      <c r="M320" s="121"/>
    </row>
    <row r="321" spans="1:13" ht="15.75">
      <c r="A321" s="87" t="s">
        <v>2</v>
      </c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9"/>
    </row>
    <row r="322" spans="1:13" ht="15">
      <c r="A322" s="90" t="s">
        <v>3</v>
      </c>
      <c r="B322" s="76"/>
      <c r="C322" s="77"/>
      <c r="D322" s="75" t="s">
        <v>4</v>
      </c>
      <c r="E322" s="76"/>
      <c r="F322" s="76"/>
      <c r="G322" s="76"/>
      <c r="H322" s="77"/>
      <c r="I322" s="75" t="s">
        <v>5</v>
      </c>
      <c r="J322" s="76"/>
      <c r="K322" s="76"/>
      <c r="L322" s="76"/>
      <c r="M322" s="78"/>
    </row>
    <row r="323" spans="1:13" ht="12.75">
      <c r="A323" s="128" t="s">
        <v>6</v>
      </c>
      <c r="B323" s="129"/>
      <c r="C323" s="129"/>
      <c r="D323" s="74" t="s">
        <v>7</v>
      </c>
      <c r="E323" s="74"/>
      <c r="F323" s="84" t="s">
        <v>8</v>
      </c>
      <c r="G323" s="85"/>
      <c r="H323" s="86"/>
      <c r="I323" s="74" t="s">
        <v>7</v>
      </c>
      <c r="J323" s="74"/>
      <c r="K323" s="84" t="s">
        <v>8</v>
      </c>
      <c r="L323" s="85"/>
      <c r="M323" s="95"/>
    </row>
    <row r="324" spans="1:13" ht="12.75">
      <c r="A324" s="128"/>
      <c r="B324" s="129"/>
      <c r="C324" s="129"/>
      <c r="D324" s="73" t="s">
        <v>9</v>
      </c>
      <c r="E324" s="73"/>
      <c r="F324" s="70"/>
      <c r="G324" s="71"/>
      <c r="H324" s="130"/>
      <c r="I324" s="73" t="s">
        <v>11</v>
      </c>
      <c r="J324" s="73"/>
      <c r="K324" s="70"/>
      <c r="L324" s="71"/>
      <c r="M324" s="72"/>
    </row>
    <row r="325" spans="1:13" ht="12.75">
      <c r="A325" s="128"/>
      <c r="B325" s="129"/>
      <c r="C325" s="129"/>
      <c r="D325" s="73" t="s">
        <v>12</v>
      </c>
      <c r="E325" s="73"/>
      <c r="F325" s="70"/>
      <c r="G325" s="71"/>
      <c r="H325" s="130"/>
      <c r="I325" s="73" t="s">
        <v>13</v>
      </c>
      <c r="J325" s="73"/>
      <c r="K325" s="70"/>
      <c r="L325" s="71"/>
      <c r="M325" s="72"/>
    </row>
    <row r="326" spans="1:36" s="31" customFormat="1" ht="29.25" customHeight="1">
      <c r="A326" s="65" t="s">
        <v>91</v>
      </c>
      <c r="B326" s="66"/>
      <c r="C326" s="66"/>
      <c r="D326" s="66"/>
      <c r="E326" s="67"/>
      <c r="F326" s="65" t="s">
        <v>92</v>
      </c>
      <c r="G326" s="66"/>
      <c r="H326" s="32">
        <f>'Obiettivi Area '!Q13</f>
        <v>0</v>
      </c>
      <c r="I326" s="65" t="s">
        <v>93</v>
      </c>
      <c r="J326" s="66"/>
      <c r="K326" s="67"/>
      <c r="L326" s="68" t="e">
        <f>'Obiettivi Area '!L13</f>
        <v>#REF!</v>
      </c>
      <c r="M326" s="69"/>
      <c r="N326" s="34"/>
      <c r="O326" s="34"/>
      <c r="P326" s="34"/>
      <c r="Q326" s="63"/>
      <c r="R326" s="63"/>
      <c r="S326" s="35"/>
      <c r="T326" s="63"/>
      <c r="U326" s="63"/>
      <c r="V326" s="35"/>
      <c r="W326" s="36"/>
      <c r="X326" s="37"/>
      <c r="Y326" s="28"/>
      <c r="Z326" s="28"/>
      <c r="AA326" s="28"/>
      <c r="AB326" s="28"/>
      <c r="AC326" s="28"/>
      <c r="AD326" s="29">
        <f>IF(K322="X",5,(IF(M322="X",3,(IF(O322="X",1,0)))))</f>
        <v>0</v>
      </c>
      <c r="AE326" s="29">
        <f>IF(K324="X",5,(IF(M324="X",3,(IF(O324="X",1,0)))))</f>
        <v>0</v>
      </c>
      <c r="AF326" s="29">
        <f>IF(Q323="X",5,(IF(S323="X",3,(IF(U323="X",1,0)))))</f>
        <v>0</v>
      </c>
      <c r="AG326" s="29">
        <f>IF(Q325="X",1,(IF(S325="X",3,(IF(U325="X",5,0)))))</f>
        <v>0</v>
      </c>
      <c r="AH326" s="30"/>
      <c r="AI326" s="30"/>
      <c r="AJ326" s="31">
        <f>PRODUCT(AD326:AG326)</f>
        <v>0</v>
      </c>
    </row>
    <row r="327" spans="1:13" ht="15.75" hidden="1">
      <c r="A327" s="87" t="s">
        <v>14</v>
      </c>
      <c r="B327" s="88"/>
      <c r="C327" s="88"/>
      <c r="D327" s="88"/>
      <c r="E327" s="88" t="s">
        <v>15</v>
      </c>
      <c r="F327" s="88"/>
      <c r="G327" s="88"/>
      <c r="H327" s="88"/>
      <c r="I327" s="88"/>
      <c r="J327" s="88"/>
      <c r="K327" s="88" t="s">
        <v>16</v>
      </c>
      <c r="L327" s="88"/>
      <c r="M327" s="89"/>
    </row>
    <row r="328" spans="1:13" ht="12.75" hidden="1">
      <c r="A328" s="94"/>
      <c r="B328" s="79"/>
      <c r="C328" s="79"/>
      <c r="D328" s="79"/>
      <c r="E328" s="79"/>
      <c r="F328" s="79"/>
      <c r="G328" s="79"/>
      <c r="H328" s="79"/>
      <c r="I328" s="79"/>
      <c r="J328" s="79"/>
      <c r="K328" s="126"/>
      <c r="L328" s="126"/>
      <c r="M328" s="127"/>
    </row>
    <row r="329" spans="1:13" ht="12.75" hidden="1">
      <c r="A329" s="94"/>
      <c r="B329" s="79"/>
      <c r="C329" s="79"/>
      <c r="D329" s="79"/>
      <c r="E329" s="79"/>
      <c r="F329" s="79"/>
      <c r="G329" s="79"/>
      <c r="H329" s="79"/>
      <c r="I329" s="79"/>
      <c r="J329" s="79"/>
      <c r="K329" s="126"/>
      <c r="L329" s="126"/>
      <c r="M329" s="127"/>
    </row>
    <row r="330" spans="1:13" ht="12.75" hidden="1">
      <c r="A330" s="94"/>
      <c r="B330" s="79"/>
      <c r="C330" s="79"/>
      <c r="D330" s="79"/>
      <c r="E330" s="79"/>
      <c r="F330" s="79"/>
      <c r="G330" s="79"/>
      <c r="H330" s="79"/>
      <c r="I330" s="79"/>
      <c r="J330" s="79"/>
      <c r="K330" s="126"/>
      <c r="L330" s="126"/>
      <c r="M330" s="127"/>
    </row>
    <row r="331" spans="1:13" ht="15.75">
      <c r="A331" s="87" t="s">
        <v>17</v>
      </c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9"/>
    </row>
    <row r="332" spans="1:13" ht="15">
      <c r="A332" s="90" t="s">
        <v>18</v>
      </c>
      <c r="B332" s="76"/>
      <c r="C332" s="76"/>
      <c r="D332" s="76"/>
      <c r="E332" s="76"/>
      <c r="F332" s="76"/>
      <c r="G332" s="76"/>
      <c r="H332" s="77"/>
      <c r="I332" s="75" t="s">
        <v>19</v>
      </c>
      <c r="J332" s="76"/>
      <c r="K332" s="76"/>
      <c r="L332" s="76"/>
      <c r="M332" s="78"/>
    </row>
    <row r="333" spans="1:13" ht="12.75">
      <c r="A333" s="124"/>
      <c r="B333" s="100"/>
      <c r="C333" s="100"/>
      <c r="D333" s="100"/>
      <c r="E333" s="100"/>
      <c r="F333" s="100"/>
      <c r="G333" s="100"/>
      <c r="H333" s="125"/>
      <c r="I333" s="99"/>
      <c r="J333" s="100"/>
      <c r="K333" s="100"/>
      <c r="L333" s="100"/>
      <c r="M333" s="101"/>
    </row>
    <row r="334" spans="1:13" ht="12.75">
      <c r="A334" s="124"/>
      <c r="B334" s="100"/>
      <c r="C334" s="100"/>
      <c r="D334" s="100"/>
      <c r="E334" s="100"/>
      <c r="F334" s="100"/>
      <c r="G334" s="100"/>
      <c r="H334" s="125"/>
      <c r="I334" s="99"/>
      <c r="J334" s="100"/>
      <c r="K334" s="100"/>
      <c r="L334" s="100"/>
      <c r="M334" s="101"/>
    </row>
    <row r="335" spans="1:13" ht="12.75">
      <c r="A335" s="124"/>
      <c r="B335" s="100"/>
      <c r="C335" s="100"/>
      <c r="D335" s="100"/>
      <c r="E335" s="100"/>
      <c r="F335" s="100"/>
      <c r="G335" s="100"/>
      <c r="H335" s="125"/>
      <c r="I335" s="99"/>
      <c r="J335" s="100"/>
      <c r="K335" s="100"/>
      <c r="L335" s="100"/>
      <c r="M335" s="101"/>
    </row>
    <row r="336" spans="1:13" ht="12.75">
      <c r="A336" s="124"/>
      <c r="B336" s="100"/>
      <c r="C336" s="100"/>
      <c r="D336" s="100"/>
      <c r="E336" s="100"/>
      <c r="F336" s="100"/>
      <c r="G336" s="100"/>
      <c r="H336" s="125"/>
      <c r="I336" s="99"/>
      <c r="J336" s="100"/>
      <c r="K336" s="100"/>
      <c r="L336" s="100"/>
      <c r="M336" s="101"/>
    </row>
    <row r="337" spans="1:13" ht="12.75">
      <c r="A337" s="124"/>
      <c r="B337" s="100"/>
      <c r="C337" s="100"/>
      <c r="D337" s="100"/>
      <c r="E337" s="100"/>
      <c r="F337" s="100"/>
      <c r="G337" s="100"/>
      <c r="H337" s="125"/>
      <c r="I337" s="99"/>
      <c r="J337" s="100"/>
      <c r="K337" s="100"/>
      <c r="L337" s="100"/>
      <c r="M337" s="101"/>
    </row>
    <row r="338" spans="1:13" ht="15.75">
      <c r="A338" s="87" t="s">
        <v>20</v>
      </c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9"/>
    </row>
    <row r="339" spans="1:13" ht="18">
      <c r="A339" s="2" t="s">
        <v>21</v>
      </c>
      <c r="B339" s="3" t="s">
        <v>22</v>
      </c>
      <c r="C339" s="3" t="s">
        <v>23</v>
      </c>
      <c r="D339" s="3" t="s">
        <v>24</v>
      </c>
      <c r="E339" s="3" t="s">
        <v>25</v>
      </c>
      <c r="F339" s="3" t="s">
        <v>26</v>
      </c>
      <c r="G339" s="3" t="s">
        <v>27</v>
      </c>
      <c r="H339" s="3" t="s">
        <v>28</v>
      </c>
      <c r="I339" s="3" t="s">
        <v>29</v>
      </c>
      <c r="J339" s="3" t="s">
        <v>30</v>
      </c>
      <c r="K339" s="3" t="s">
        <v>31</v>
      </c>
      <c r="L339" s="3" t="s">
        <v>32</v>
      </c>
      <c r="M339" s="4" t="s">
        <v>33</v>
      </c>
    </row>
    <row r="340" spans="1:13" ht="12.75">
      <c r="A340" s="9" t="s">
        <v>10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8"/>
    </row>
    <row r="341" spans="1:13" ht="12.75">
      <c r="A341" s="9" t="s">
        <v>34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/>
    </row>
    <row r="342" spans="1:13" ht="12.75">
      <c r="A342" s="9" t="s">
        <v>35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8"/>
    </row>
    <row r="343" spans="1:13" ht="12.75">
      <c r="A343" s="9" t="s">
        <v>36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8"/>
    </row>
    <row r="344" spans="1:13" ht="12.75">
      <c r="A344" s="9" t="s">
        <v>37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"/>
    </row>
    <row r="345" spans="1:13" ht="12.75">
      <c r="A345" s="9" t="s">
        <v>38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"/>
    </row>
    <row r="346" spans="1:13" ht="12.75">
      <c r="A346" s="9" t="s">
        <v>39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8"/>
    </row>
    <row r="347" spans="1:13" ht="15.75">
      <c r="A347" s="87" t="s">
        <v>40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9"/>
    </row>
    <row r="348" spans="1:13" ht="12.75">
      <c r="A348" s="122" t="s">
        <v>21</v>
      </c>
      <c r="B348" s="74"/>
      <c r="C348" s="74"/>
      <c r="D348" s="74" t="s">
        <v>41</v>
      </c>
      <c r="E348" s="74"/>
      <c r="F348" s="74"/>
      <c r="G348" s="74"/>
      <c r="H348" s="74"/>
      <c r="I348" s="74" t="s">
        <v>42</v>
      </c>
      <c r="J348" s="74"/>
      <c r="K348" s="74" t="s">
        <v>43</v>
      </c>
      <c r="L348" s="74"/>
      <c r="M348" s="123"/>
    </row>
    <row r="349" spans="1:13" ht="12.75">
      <c r="A349" s="94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80"/>
    </row>
    <row r="350" spans="1:13" ht="12.75">
      <c r="A350" s="94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80"/>
    </row>
    <row r="351" spans="1:13" ht="12.75">
      <c r="A351" s="94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80"/>
    </row>
    <row r="352" spans="1:13" ht="12.75">
      <c r="A352" s="94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80"/>
    </row>
    <row r="353" spans="1:13" ht="12.75">
      <c r="A353" s="94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80"/>
    </row>
    <row r="354" spans="1:13" ht="12.75">
      <c r="A354" s="94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80"/>
    </row>
    <row r="355" spans="1:13" ht="13.5" thickBot="1">
      <c r="A355" s="93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2"/>
    </row>
    <row r="356" ht="13.5" thickBot="1"/>
    <row r="357" spans="1:13" ht="12.75">
      <c r="A357" s="81" t="s">
        <v>48</v>
      </c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3"/>
    </row>
    <row r="358" spans="1:13" ht="35.25" customHeight="1">
      <c r="A358" s="96" t="s">
        <v>0</v>
      </c>
      <c r="B358" s="97"/>
      <c r="C358" s="97"/>
      <c r="D358" s="97"/>
      <c r="E358" s="98"/>
      <c r="F358" s="99"/>
      <c r="G358" s="100"/>
      <c r="H358" s="100"/>
      <c r="I358" s="100"/>
      <c r="J358" s="100"/>
      <c r="K358" s="100"/>
      <c r="L358" s="100"/>
      <c r="M358" s="101"/>
    </row>
    <row r="359" spans="1:13" ht="12.75">
      <c r="A359" s="96" t="s">
        <v>1</v>
      </c>
      <c r="B359" s="105"/>
      <c r="C359" s="105"/>
      <c r="D359" s="106"/>
      <c r="E359" s="113"/>
      <c r="F359" s="114"/>
      <c r="G359" s="114"/>
      <c r="H359" s="114"/>
      <c r="I359" s="114"/>
      <c r="J359" s="114"/>
      <c r="K359" s="114"/>
      <c r="L359" s="114"/>
      <c r="M359" s="115"/>
    </row>
    <row r="360" spans="1:13" ht="12.75">
      <c r="A360" s="107"/>
      <c r="B360" s="108"/>
      <c r="C360" s="108"/>
      <c r="D360" s="109"/>
      <c r="E360" s="116"/>
      <c r="F360" s="117"/>
      <c r="G360" s="117"/>
      <c r="H360" s="117"/>
      <c r="I360" s="117"/>
      <c r="J360" s="117"/>
      <c r="K360" s="117"/>
      <c r="L360" s="117"/>
      <c r="M360" s="118"/>
    </row>
    <row r="361" spans="1:13" ht="12.75">
      <c r="A361" s="107"/>
      <c r="B361" s="108"/>
      <c r="C361" s="108"/>
      <c r="D361" s="109"/>
      <c r="E361" s="116"/>
      <c r="F361" s="117"/>
      <c r="G361" s="117"/>
      <c r="H361" s="117"/>
      <c r="I361" s="117"/>
      <c r="J361" s="117"/>
      <c r="K361" s="117"/>
      <c r="L361" s="117"/>
      <c r="M361" s="118"/>
    </row>
    <row r="362" spans="1:13" ht="12.75">
      <c r="A362" s="107"/>
      <c r="B362" s="108"/>
      <c r="C362" s="108"/>
      <c r="D362" s="109"/>
      <c r="E362" s="116"/>
      <c r="F362" s="117"/>
      <c r="G362" s="117"/>
      <c r="H362" s="117"/>
      <c r="I362" s="117"/>
      <c r="J362" s="117"/>
      <c r="K362" s="117"/>
      <c r="L362" s="117"/>
      <c r="M362" s="118"/>
    </row>
    <row r="363" spans="1:13" ht="12.75">
      <c r="A363" s="107"/>
      <c r="B363" s="108"/>
      <c r="C363" s="108"/>
      <c r="D363" s="109"/>
      <c r="E363" s="116"/>
      <c r="F363" s="117"/>
      <c r="G363" s="117"/>
      <c r="H363" s="117"/>
      <c r="I363" s="117"/>
      <c r="J363" s="117"/>
      <c r="K363" s="117"/>
      <c r="L363" s="117"/>
      <c r="M363" s="118"/>
    </row>
    <row r="364" spans="1:13" ht="12.75">
      <c r="A364" s="110"/>
      <c r="B364" s="111"/>
      <c r="C364" s="111"/>
      <c r="D364" s="112"/>
      <c r="E364" s="119"/>
      <c r="F364" s="120"/>
      <c r="G364" s="120"/>
      <c r="H364" s="120"/>
      <c r="I364" s="120"/>
      <c r="J364" s="120"/>
      <c r="K364" s="120"/>
      <c r="L364" s="120"/>
      <c r="M364" s="121"/>
    </row>
    <row r="365" spans="1:13" ht="15.75">
      <c r="A365" s="87" t="s">
        <v>2</v>
      </c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9"/>
    </row>
    <row r="366" spans="1:13" ht="15">
      <c r="A366" s="90" t="s">
        <v>3</v>
      </c>
      <c r="B366" s="76"/>
      <c r="C366" s="77"/>
      <c r="D366" s="75" t="s">
        <v>4</v>
      </c>
      <c r="E366" s="76"/>
      <c r="F366" s="76"/>
      <c r="G366" s="76"/>
      <c r="H366" s="77"/>
      <c r="I366" s="75" t="s">
        <v>5</v>
      </c>
      <c r="J366" s="76"/>
      <c r="K366" s="76"/>
      <c r="L366" s="76"/>
      <c r="M366" s="78"/>
    </row>
    <row r="367" spans="1:13" ht="12.75">
      <c r="A367" s="128" t="s">
        <v>6</v>
      </c>
      <c r="B367" s="129"/>
      <c r="C367" s="129"/>
      <c r="D367" s="74" t="s">
        <v>7</v>
      </c>
      <c r="E367" s="74"/>
      <c r="F367" s="84" t="s">
        <v>8</v>
      </c>
      <c r="G367" s="85"/>
      <c r="H367" s="86"/>
      <c r="I367" s="74" t="s">
        <v>7</v>
      </c>
      <c r="J367" s="74"/>
      <c r="K367" s="84" t="s">
        <v>8</v>
      </c>
      <c r="L367" s="85"/>
      <c r="M367" s="95"/>
    </row>
    <row r="368" spans="1:13" ht="12.75">
      <c r="A368" s="128"/>
      <c r="B368" s="129"/>
      <c r="C368" s="129"/>
      <c r="D368" s="73" t="s">
        <v>9</v>
      </c>
      <c r="E368" s="73"/>
      <c r="F368" s="70"/>
      <c r="G368" s="71"/>
      <c r="H368" s="130"/>
      <c r="I368" s="73" t="s">
        <v>11</v>
      </c>
      <c r="J368" s="73"/>
      <c r="K368" s="70"/>
      <c r="L368" s="71"/>
      <c r="M368" s="72"/>
    </row>
    <row r="369" spans="1:13" ht="12.75">
      <c r="A369" s="128"/>
      <c r="B369" s="129"/>
      <c r="C369" s="129"/>
      <c r="D369" s="73" t="s">
        <v>12</v>
      </c>
      <c r="E369" s="73"/>
      <c r="F369" s="70"/>
      <c r="G369" s="71"/>
      <c r="H369" s="130"/>
      <c r="I369" s="73" t="s">
        <v>13</v>
      </c>
      <c r="J369" s="73"/>
      <c r="K369" s="70"/>
      <c r="L369" s="71"/>
      <c r="M369" s="72"/>
    </row>
    <row r="370" spans="1:36" s="31" customFormat="1" ht="29.25" customHeight="1">
      <c r="A370" s="65" t="s">
        <v>91</v>
      </c>
      <c r="B370" s="66"/>
      <c r="C370" s="66"/>
      <c r="D370" s="66"/>
      <c r="E370" s="67"/>
      <c r="F370" s="65" t="s">
        <v>92</v>
      </c>
      <c r="G370" s="66"/>
      <c r="H370" s="32">
        <f>'Obiettivi Area '!Q14</f>
        <v>0</v>
      </c>
      <c r="I370" s="65" t="s">
        <v>93</v>
      </c>
      <c r="J370" s="66"/>
      <c r="K370" s="67"/>
      <c r="L370" s="68" t="e">
        <f>'Obiettivi Area '!L14</f>
        <v>#REF!</v>
      </c>
      <c r="M370" s="69"/>
      <c r="N370" s="34"/>
      <c r="O370" s="34"/>
      <c r="P370" s="34"/>
      <c r="Q370" s="63"/>
      <c r="R370" s="63"/>
      <c r="S370" s="35"/>
      <c r="T370" s="63"/>
      <c r="U370" s="63"/>
      <c r="V370" s="35"/>
      <c r="W370" s="36"/>
      <c r="X370" s="37"/>
      <c r="Y370" s="28"/>
      <c r="Z370" s="28"/>
      <c r="AA370" s="28"/>
      <c r="AB370" s="28"/>
      <c r="AC370" s="28"/>
      <c r="AD370" s="29">
        <f>IF(K366="X",5,(IF(M366="X",3,(IF(O366="X",1,0)))))</f>
        <v>0</v>
      </c>
      <c r="AE370" s="29">
        <f>IF(K368="X",5,(IF(M368="X",3,(IF(O368="X",1,0)))))</f>
        <v>0</v>
      </c>
      <c r="AF370" s="29">
        <f>IF(Q367="X",5,(IF(S367="X",3,(IF(U367="X",1,0)))))</f>
        <v>0</v>
      </c>
      <c r="AG370" s="29">
        <f>IF(Q369="X",1,(IF(S369="X",3,(IF(U369="X",5,0)))))</f>
        <v>0</v>
      </c>
      <c r="AH370" s="30"/>
      <c r="AI370" s="30"/>
      <c r="AJ370" s="31">
        <f>PRODUCT(AD370:AG370)</f>
        <v>0</v>
      </c>
    </row>
    <row r="371" spans="1:13" ht="15.75" hidden="1">
      <c r="A371" s="87" t="s">
        <v>14</v>
      </c>
      <c r="B371" s="88"/>
      <c r="C371" s="88"/>
      <c r="D371" s="88"/>
      <c r="E371" s="88" t="s">
        <v>15</v>
      </c>
      <c r="F371" s="88"/>
      <c r="G371" s="88"/>
      <c r="H371" s="88"/>
      <c r="I371" s="88"/>
      <c r="J371" s="88"/>
      <c r="K371" s="88" t="s">
        <v>16</v>
      </c>
      <c r="L371" s="88"/>
      <c r="M371" s="89"/>
    </row>
    <row r="372" spans="1:13" ht="12.75" hidden="1">
      <c r="A372" s="94"/>
      <c r="B372" s="79"/>
      <c r="C372" s="79"/>
      <c r="D372" s="79"/>
      <c r="E372" s="79"/>
      <c r="F372" s="79"/>
      <c r="G372" s="79"/>
      <c r="H372" s="79"/>
      <c r="I372" s="79"/>
      <c r="J372" s="79"/>
      <c r="K372" s="126"/>
      <c r="L372" s="126"/>
      <c r="M372" s="127"/>
    </row>
    <row r="373" spans="1:13" ht="12.75" hidden="1">
      <c r="A373" s="94"/>
      <c r="B373" s="79"/>
      <c r="C373" s="79"/>
      <c r="D373" s="79"/>
      <c r="E373" s="79"/>
      <c r="F373" s="79"/>
      <c r="G373" s="79"/>
      <c r="H373" s="79"/>
      <c r="I373" s="79"/>
      <c r="J373" s="79"/>
      <c r="K373" s="126"/>
      <c r="L373" s="126"/>
      <c r="M373" s="127"/>
    </row>
    <row r="374" spans="1:13" ht="12.75" hidden="1">
      <c r="A374" s="94"/>
      <c r="B374" s="79"/>
      <c r="C374" s="79"/>
      <c r="D374" s="79"/>
      <c r="E374" s="79"/>
      <c r="F374" s="79"/>
      <c r="G374" s="79"/>
      <c r="H374" s="79"/>
      <c r="I374" s="79"/>
      <c r="J374" s="79"/>
      <c r="K374" s="126"/>
      <c r="L374" s="126"/>
      <c r="M374" s="127"/>
    </row>
    <row r="375" spans="1:13" ht="15.75">
      <c r="A375" s="87" t="s">
        <v>17</v>
      </c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9"/>
    </row>
    <row r="376" spans="1:13" ht="15">
      <c r="A376" s="90" t="s">
        <v>18</v>
      </c>
      <c r="B376" s="76"/>
      <c r="C376" s="76"/>
      <c r="D376" s="76"/>
      <c r="E376" s="76"/>
      <c r="F376" s="76"/>
      <c r="G376" s="76"/>
      <c r="H376" s="77"/>
      <c r="I376" s="75" t="s">
        <v>19</v>
      </c>
      <c r="J376" s="76"/>
      <c r="K376" s="76"/>
      <c r="L376" s="76"/>
      <c r="M376" s="78"/>
    </row>
    <row r="377" spans="1:13" ht="12.75">
      <c r="A377" s="124"/>
      <c r="B377" s="100"/>
      <c r="C377" s="100"/>
      <c r="D377" s="100"/>
      <c r="E377" s="100"/>
      <c r="F377" s="100"/>
      <c r="G377" s="100"/>
      <c r="H377" s="125"/>
      <c r="I377" s="99"/>
      <c r="J377" s="100"/>
      <c r="K377" s="100"/>
      <c r="L377" s="100"/>
      <c r="M377" s="101"/>
    </row>
    <row r="378" spans="1:13" ht="12.75">
      <c r="A378" s="124"/>
      <c r="B378" s="100"/>
      <c r="C378" s="100"/>
      <c r="D378" s="100"/>
      <c r="E378" s="100"/>
      <c r="F378" s="100"/>
      <c r="G378" s="100"/>
      <c r="H378" s="125"/>
      <c r="I378" s="99"/>
      <c r="J378" s="100"/>
      <c r="K378" s="100"/>
      <c r="L378" s="100"/>
      <c r="M378" s="101"/>
    </row>
    <row r="379" spans="1:13" ht="12.75">
      <c r="A379" s="124"/>
      <c r="B379" s="100"/>
      <c r="C379" s="100"/>
      <c r="D379" s="100"/>
      <c r="E379" s="100"/>
      <c r="F379" s="100"/>
      <c r="G379" s="100"/>
      <c r="H379" s="125"/>
      <c r="I379" s="99"/>
      <c r="J379" s="100"/>
      <c r="K379" s="100"/>
      <c r="L379" s="100"/>
      <c r="M379" s="101"/>
    </row>
    <row r="380" spans="1:13" ht="12.75">
      <c r="A380" s="124"/>
      <c r="B380" s="100"/>
      <c r="C380" s="100"/>
      <c r="D380" s="100"/>
      <c r="E380" s="100"/>
      <c r="F380" s="100"/>
      <c r="G380" s="100"/>
      <c r="H380" s="125"/>
      <c r="I380" s="99"/>
      <c r="J380" s="100"/>
      <c r="K380" s="100"/>
      <c r="L380" s="100"/>
      <c r="M380" s="101"/>
    </row>
    <row r="381" spans="1:13" ht="12.75">
      <c r="A381" s="124"/>
      <c r="B381" s="100"/>
      <c r="C381" s="100"/>
      <c r="D381" s="100"/>
      <c r="E381" s="100"/>
      <c r="F381" s="100"/>
      <c r="G381" s="100"/>
      <c r="H381" s="125"/>
      <c r="I381" s="99"/>
      <c r="J381" s="100"/>
      <c r="K381" s="100"/>
      <c r="L381" s="100"/>
      <c r="M381" s="101"/>
    </row>
    <row r="382" spans="1:13" ht="15.75">
      <c r="A382" s="87" t="s">
        <v>20</v>
      </c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9"/>
    </row>
    <row r="383" spans="1:13" ht="18">
      <c r="A383" s="2" t="s">
        <v>21</v>
      </c>
      <c r="B383" s="3" t="s">
        <v>22</v>
      </c>
      <c r="C383" s="3" t="s">
        <v>23</v>
      </c>
      <c r="D383" s="3" t="s">
        <v>24</v>
      </c>
      <c r="E383" s="3" t="s">
        <v>25</v>
      </c>
      <c r="F383" s="3" t="s">
        <v>26</v>
      </c>
      <c r="G383" s="3" t="s">
        <v>27</v>
      </c>
      <c r="H383" s="3" t="s">
        <v>28</v>
      </c>
      <c r="I383" s="3" t="s">
        <v>29</v>
      </c>
      <c r="J383" s="3" t="s">
        <v>30</v>
      </c>
      <c r="K383" s="3" t="s">
        <v>31</v>
      </c>
      <c r="L383" s="3" t="s">
        <v>32</v>
      </c>
      <c r="M383" s="4" t="s">
        <v>33</v>
      </c>
    </row>
    <row r="384" spans="1:13" ht="12.75">
      <c r="A384" s="9" t="s">
        <v>10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8"/>
    </row>
    <row r="385" spans="1:13" ht="12.75">
      <c r="A385" s="9" t="s">
        <v>34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8"/>
    </row>
    <row r="386" spans="1:13" ht="12.75">
      <c r="A386" s="9" t="s">
        <v>35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"/>
    </row>
    <row r="387" spans="1:13" ht="12.75">
      <c r="A387" s="9" t="s">
        <v>36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8"/>
    </row>
    <row r="388" spans="1:13" ht="12.75">
      <c r="A388" s="9" t="s">
        <v>37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"/>
    </row>
    <row r="389" spans="1:13" ht="12.75">
      <c r="A389" s="9" t="s">
        <v>38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"/>
    </row>
    <row r="390" spans="1:13" ht="12.75">
      <c r="A390" s="9" t="s">
        <v>39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8"/>
    </row>
    <row r="391" spans="1:13" ht="15.75">
      <c r="A391" s="87" t="s">
        <v>40</v>
      </c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9"/>
    </row>
    <row r="392" spans="1:13" ht="12.75">
      <c r="A392" s="122" t="s">
        <v>21</v>
      </c>
      <c r="B392" s="74"/>
      <c r="C392" s="74"/>
      <c r="D392" s="74" t="s">
        <v>41</v>
      </c>
      <c r="E392" s="74"/>
      <c r="F392" s="74"/>
      <c r="G392" s="74"/>
      <c r="H392" s="74"/>
      <c r="I392" s="74" t="s">
        <v>42</v>
      </c>
      <c r="J392" s="74"/>
      <c r="K392" s="74" t="s">
        <v>43</v>
      </c>
      <c r="L392" s="74"/>
      <c r="M392" s="123"/>
    </row>
    <row r="393" spans="1:13" ht="12.75">
      <c r="A393" s="94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80"/>
    </row>
    <row r="394" spans="1:13" ht="12.75">
      <c r="A394" s="94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80"/>
    </row>
    <row r="395" spans="1:13" ht="12.75">
      <c r="A395" s="94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80"/>
    </row>
    <row r="396" spans="1:13" ht="12.75">
      <c r="A396" s="94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80"/>
    </row>
    <row r="397" spans="1:13" ht="12.75">
      <c r="A397" s="94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80"/>
    </row>
    <row r="398" spans="1:13" ht="12.75">
      <c r="A398" s="94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80"/>
    </row>
    <row r="399" spans="1:13" ht="13.5" thickBot="1">
      <c r="A399" s="93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2"/>
    </row>
    <row r="400" ht="13.5" thickBot="1"/>
    <row r="401" spans="1:13" ht="12.75">
      <c r="A401" s="81" t="s">
        <v>49</v>
      </c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3"/>
    </row>
    <row r="402" spans="1:13" ht="35.25" customHeight="1">
      <c r="A402" s="96" t="s">
        <v>0</v>
      </c>
      <c r="B402" s="97"/>
      <c r="C402" s="97"/>
      <c r="D402" s="97"/>
      <c r="E402" s="98"/>
      <c r="F402" s="99"/>
      <c r="G402" s="100"/>
      <c r="H402" s="100"/>
      <c r="I402" s="100"/>
      <c r="J402" s="100"/>
      <c r="K402" s="100"/>
      <c r="L402" s="100"/>
      <c r="M402" s="101"/>
    </row>
    <row r="403" spans="1:13" ht="12.75">
      <c r="A403" s="96" t="s">
        <v>1</v>
      </c>
      <c r="B403" s="105"/>
      <c r="C403" s="105"/>
      <c r="D403" s="106"/>
      <c r="E403" s="113"/>
      <c r="F403" s="114"/>
      <c r="G403" s="114"/>
      <c r="H403" s="114"/>
      <c r="I403" s="114"/>
      <c r="J403" s="114"/>
      <c r="K403" s="114"/>
      <c r="L403" s="114"/>
      <c r="M403" s="115"/>
    </row>
    <row r="404" spans="1:13" ht="12.75">
      <c r="A404" s="107"/>
      <c r="B404" s="108"/>
      <c r="C404" s="108"/>
      <c r="D404" s="109"/>
      <c r="E404" s="116"/>
      <c r="F404" s="117"/>
      <c r="G404" s="117"/>
      <c r="H404" s="117"/>
      <c r="I404" s="117"/>
      <c r="J404" s="117"/>
      <c r="K404" s="117"/>
      <c r="L404" s="117"/>
      <c r="M404" s="118"/>
    </row>
    <row r="405" spans="1:13" ht="12.75">
      <c r="A405" s="107"/>
      <c r="B405" s="108"/>
      <c r="C405" s="108"/>
      <c r="D405" s="109"/>
      <c r="E405" s="116"/>
      <c r="F405" s="117"/>
      <c r="G405" s="117"/>
      <c r="H405" s="117"/>
      <c r="I405" s="117"/>
      <c r="J405" s="117"/>
      <c r="K405" s="117"/>
      <c r="L405" s="117"/>
      <c r="M405" s="118"/>
    </row>
    <row r="406" spans="1:13" ht="12.75">
      <c r="A406" s="107"/>
      <c r="B406" s="108"/>
      <c r="C406" s="108"/>
      <c r="D406" s="109"/>
      <c r="E406" s="116"/>
      <c r="F406" s="117"/>
      <c r="G406" s="117"/>
      <c r="H406" s="117"/>
      <c r="I406" s="117"/>
      <c r="J406" s="117"/>
      <c r="K406" s="117"/>
      <c r="L406" s="117"/>
      <c r="M406" s="118"/>
    </row>
    <row r="407" spans="1:13" ht="12.75">
      <c r="A407" s="107"/>
      <c r="B407" s="108"/>
      <c r="C407" s="108"/>
      <c r="D407" s="109"/>
      <c r="E407" s="116"/>
      <c r="F407" s="117"/>
      <c r="G407" s="117"/>
      <c r="H407" s="117"/>
      <c r="I407" s="117"/>
      <c r="J407" s="117"/>
      <c r="K407" s="117"/>
      <c r="L407" s="117"/>
      <c r="M407" s="118"/>
    </row>
    <row r="408" spans="1:13" ht="12.75">
      <c r="A408" s="110"/>
      <c r="B408" s="111"/>
      <c r="C408" s="111"/>
      <c r="D408" s="112"/>
      <c r="E408" s="119"/>
      <c r="F408" s="120"/>
      <c r="G408" s="120"/>
      <c r="H408" s="120"/>
      <c r="I408" s="120"/>
      <c r="J408" s="120"/>
      <c r="K408" s="120"/>
      <c r="L408" s="120"/>
      <c r="M408" s="121"/>
    </row>
    <row r="409" spans="1:13" ht="15.75">
      <c r="A409" s="87" t="s">
        <v>2</v>
      </c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9"/>
    </row>
    <row r="410" spans="1:13" ht="15">
      <c r="A410" s="90" t="s">
        <v>3</v>
      </c>
      <c r="B410" s="76"/>
      <c r="C410" s="77"/>
      <c r="D410" s="75" t="s">
        <v>4</v>
      </c>
      <c r="E410" s="76"/>
      <c r="F410" s="76"/>
      <c r="G410" s="76"/>
      <c r="H410" s="77"/>
      <c r="I410" s="75" t="s">
        <v>5</v>
      </c>
      <c r="J410" s="76"/>
      <c r="K410" s="76"/>
      <c r="L410" s="76"/>
      <c r="M410" s="78"/>
    </row>
    <row r="411" spans="1:13" ht="12.75">
      <c r="A411" s="128" t="s">
        <v>6</v>
      </c>
      <c r="B411" s="129"/>
      <c r="C411" s="129"/>
      <c r="D411" s="74" t="s">
        <v>7</v>
      </c>
      <c r="E411" s="74"/>
      <c r="F411" s="84" t="s">
        <v>8</v>
      </c>
      <c r="G411" s="85"/>
      <c r="H411" s="86"/>
      <c r="I411" s="74" t="s">
        <v>7</v>
      </c>
      <c r="J411" s="74"/>
      <c r="K411" s="84" t="s">
        <v>8</v>
      </c>
      <c r="L411" s="85"/>
      <c r="M411" s="95"/>
    </row>
    <row r="412" spans="1:13" ht="12.75">
      <c r="A412" s="128"/>
      <c r="B412" s="129"/>
      <c r="C412" s="129"/>
      <c r="D412" s="73" t="s">
        <v>9</v>
      </c>
      <c r="E412" s="73"/>
      <c r="F412" s="70"/>
      <c r="G412" s="71"/>
      <c r="H412" s="130"/>
      <c r="I412" s="73" t="s">
        <v>11</v>
      </c>
      <c r="J412" s="73"/>
      <c r="K412" s="70"/>
      <c r="L412" s="71"/>
      <c r="M412" s="72"/>
    </row>
    <row r="413" spans="1:13" ht="12.75">
      <c r="A413" s="128"/>
      <c r="B413" s="129"/>
      <c r="C413" s="129"/>
      <c r="D413" s="73" t="s">
        <v>12</v>
      </c>
      <c r="E413" s="73"/>
      <c r="F413" s="70"/>
      <c r="G413" s="71"/>
      <c r="H413" s="130"/>
      <c r="I413" s="73" t="s">
        <v>13</v>
      </c>
      <c r="J413" s="73"/>
      <c r="K413" s="70"/>
      <c r="L413" s="71"/>
      <c r="M413" s="72"/>
    </row>
    <row r="414" spans="1:36" s="31" customFormat="1" ht="29.25" customHeight="1">
      <c r="A414" s="65" t="s">
        <v>91</v>
      </c>
      <c r="B414" s="66"/>
      <c r="C414" s="66"/>
      <c r="D414" s="66"/>
      <c r="E414" s="67"/>
      <c r="F414" s="65" t="s">
        <v>92</v>
      </c>
      <c r="G414" s="66"/>
      <c r="H414" s="32">
        <f>'Obiettivi Area '!Q15</f>
        <v>0</v>
      </c>
      <c r="I414" s="65" t="s">
        <v>93</v>
      </c>
      <c r="J414" s="66"/>
      <c r="K414" s="67"/>
      <c r="L414" s="68" t="e">
        <f>'Obiettivi Area '!L15</f>
        <v>#REF!</v>
      </c>
      <c r="M414" s="69"/>
      <c r="N414" s="34"/>
      <c r="O414" s="34"/>
      <c r="P414" s="34"/>
      <c r="Q414" s="63"/>
      <c r="R414" s="63"/>
      <c r="S414" s="35"/>
      <c r="T414" s="63"/>
      <c r="U414" s="63"/>
      <c r="V414" s="35"/>
      <c r="W414" s="36"/>
      <c r="X414" s="37"/>
      <c r="Y414" s="28"/>
      <c r="Z414" s="28"/>
      <c r="AA414" s="28"/>
      <c r="AB414" s="28"/>
      <c r="AC414" s="28"/>
      <c r="AD414" s="29">
        <f>IF(K410="X",5,(IF(M410="X",3,(IF(O410="X",1,0)))))</f>
        <v>0</v>
      </c>
      <c r="AE414" s="29">
        <f>IF(K412="X",5,(IF(M412="X",3,(IF(O412="X",1,0)))))</f>
        <v>0</v>
      </c>
      <c r="AF414" s="29">
        <f>IF(Q411="X",5,(IF(S411="X",3,(IF(U411="X",1,0)))))</f>
        <v>0</v>
      </c>
      <c r="AG414" s="29">
        <f>IF(Q413="X",1,(IF(S413="X",3,(IF(U413="X",5,0)))))</f>
        <v>0</v>
      </c>
      <c r="AH414" s="30"/>
      <c r="AI414" s="30"/>
      <c r="AJ414" s="31">
        <f>PRODUCT(AD414:AG414)</f>
        <v>0</v>
      </c>
    </row>
    <row r="415" spans="1:13" ht="15.75" hidden="1">
      <c r="A415" s="87" t="s">
        <v>14</v>
      </c>
      <c r="B415" s="88"/>
      <c r="C415" s="88"/>
      <c r="D415" s="88"/>
      <c r="E415" s="88" t="s">
        <v>15</v>
      </c>
      <c r="F415" s="88"/>
      <c r="G415" s="88"/>
      <c r="H415" s="88"/>
      <c r="I415" s="88"/>
      <c r="J415" s="88"/>
      <c r="K415" s="88" t="s">
        <v>16</v>
      </c>
      <c r="L415" s="88"/>
      <c r="M415" s="89"/>
    </row>
    <row r="416" spans="1:13" ht="12.75" hidden="1">
      <c r="A416" s="94"/>
      <c r="B416" s="79"/>
      <c r="C416" s="79"/>
      <c r="D416" s="79"/>
      <c r="E416" s="79"/>
      <c r="F416" s="79"/>
      <c r="G416" s="79"/>
      <c r="H416" s="79"/>
      <c r="I416" s="79"/>
      <c r="J416" s="79"/>
      <c r="K416" s="126"/>
      <c r="L416" s="126"/>
      <c r="M416" s="127"/>
    </row>
    <row r="417" spans="1:13" ht="12.75" hidden="1">
      <c r="A417" s="94"/>
      <c r="B417" s="79"/>
      <c r="C417" s="79"/>
      <c r="D417" s="79"/>
      <c r="E417" s="79"/>
      <c r="F417" s="79"/>
      <c r="G417" s="79"/>
      <c r="H417" s="79"/>
      <c r="I417" s="79"/>
      <c r="J417" s="79"/>
      <c r="K417" s="126"/>
      <c r="L417" s="126"/>
      <c r="M417" s="127"/>
    </row>
    <row r="418" spans="1:13" ht="12.75" hidden="1">
      <c r="A418" s="94"/>
      <c r="B418" s="79"/>
      <c r="C418" s="79"/>
      <c r="D418" s="79"/>
      <c r="E418" s="79"/>
      <c r="F418" s="79"/>
      <c r="G418" s="79"/>
      <c r="H418" s="79"/>
      <c r="I418" s="79"/>
      <c r="J418" s="79"/>
      <c r="K418" s="126"/>
      <c r="L418" s="126"/>
      <c r="M418" s="127"/>
    </row>
    <row r="419" spans="1:13" ht="15.75">
      <c r="A419" s="87" t="s">
        <v>17</v>
      </c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9"/>
    </row>
    <row r="420" spans="1:13" ht="15">
      <c r="A420" s="90" t="s">
        <v>18</v>
      </c>
      <c r="B420" s="76"/>
      <c r="C420" s="76"/>
      <c r="D420" s="76"/>
      <c r="E420" s="76"/>
      <c r="F420" s="76"/>
      <c r="G420" s="76"/>
      <c r="H420" s="77"/>
      <c r="I420" s="75" t="s">
        <v>19</v>
      </c>
      <c r="J420" s="76"/>
      <c r="K420" s="76"/>
      <c r="L420" s="76"/>
      <c r="M420" s="78"/>
    </row>
    <row r="421" spans="1:13" ht="12.75">
      <c r="A421" s="124"/>
      <c r="B421" s="100"/>
      <c r="C421" s="100"/>
      <c r="D421" s="100"/>
      <c r="E421" s="100"/>
      <c r="F421" s="100"/>
      <c r="G421" s="100"/>
      <c r="H421" s="125"/>
      <c r="I421" s="99"/>
      <c r="J421" s="100"/>
      <c r="K421" s="100"/>
      <c r="L421" s="100"/>
      <c r="M421" s="101"/>
    </row>
    <row r="422" spans="1:13" ht="12.75">
      <c r="A422" s="124"/>
      <c r="B422" s="100"/>
      <c r="C422" s="100"/>
      <c r="D422" s="100"/>
      <c r="E422" s="100"/>
      <c r="F422" s="100"/>
      <c r="G422" s="100"/>
      <c r="H422" s="125"/>
      <c r="I422" s="99"/>
      <c r="J422" s="100"/>
      <c r="K422" s="100"/>
      <c r="L422" s="100"/>
      <c r="M422" s="101"/>
    </row>
    <row r="423" spans="1:13" ht="12.75">
      <c r="A423" s="124"/>
      <c r="B423" s="100"/>
      <c r="C423" s="100"/>
      <c r="D423" s="100"/>
      <c r="E423" s="100"/>
      <c r="F423" s="100"/>
      <c r="G423" s="100"/>
      <c r="H423" s="125"/>
      <c r="I423" s="99"/>
      <c r="J423" s="100"/>
      <c r="K423" s="100"/>
      <c r="L423" s="100"/>
      <c r="M423" s="101"/>
    </row>
    <row r="424" spans="1:13" ht="12.75">
      <c r="A424" s="124"/>
      <c r="B424" s="100"/>
      <c r="C424" s="100"/>
      <c r="D424" s="100"/>
      <c r="E424" s="100"/>
      <c r="F424" s="100"/>
      <c r="G424" s="100"/>
      <c r="H424" s="125"/>
      <c r="I424" s="99"/>
      <c r="J424" s="100"/>
      <c r="K424" s="100"/>
      <c r="L424" s="100"/>
      <c r="M424" s="101"/>
    </row>
    <row r="425" spans="1:13" ht="12.75">
      <c r="A425" s="124"/>
      <c r="B425" s="100"/>
      <c r="C425" s="100"/>
      <c r="D425" s="100"/>
      <c r="E425" s="100"/>
      <c r="F425" s="100"/>
      <c r="G425" s="100"/>
      <c r="H425" s="125"/>
      <c r="I425" s="99"/>
      <c r="J425" s="100"/>
      <c r="K425" s="100"/>
      <c r="L425" s="100"/>
      <c r="M425" s="101"/>
    </row>
    <row r="426" spans="1:13" ht="15.75">
      <c r="A426" s="87" t="s">
        <v>20</v>
      </c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9"/>
    </row>
    <row r="427" spans="1:13" ht="18">
      <c r="A427" s="2" t="s">
        <v>21</v>
      </c>
      <c r="B427" s="3" t="s">
        <v>22</v>
      </c>
      <c r="C427" s="3" t="s">
        <v>23</v>
      </c>
      <c r="D427" s="3" t="s">
        <v>24</v>
      </c>
      <c r="E427" s="3" t="s">
        <v>25</v>
      </c>
      <c r="F427" s="3" t="s">
        <v>26</v>
      </c>
      <c r="G427" s="3" t="s">
        <v>27</v>
      </c>
      <c r="H427" s="3" t="s">
        <v>28</v>
      </c>
      <c r="I427" s="3" t="s">
        <v>29</v>
      </c>
      <c r="J427" s="3" t="s">
        <v>30</v>
      </c>
      <c r="K427" s="3" t="s">
        <v>31</v>
      </c>
      <c r="L427" s="3" t="s">
        <v>32</v>
      </c>
      <c r="M427" s="4" t="s">
        <v>33</v>
      </c>
    </row>
    <row r="428" spans="1:13" ht="12.75">
      <c r="A428" s="9" t="s">
        <v>10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8"/>
    </row>
    <row r="429" spans="1:13" ht="12.75">
      <c r="A429" s="9" t="s">
        <v>34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8"/>
    </row>
    <row r="430" spans="1:13" ht="12.75">
      <c r="A430" s="9" t="s">
        <v>35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8"/>
    </row>
    <row r="431" spans="1:13" ht="12.75">
      <c r="A431" s="9" t="s">
        <v>36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8"/>
    </row>
    <row r="432" spans="1:13" ht="12.75">
      <c r="A432" s="9" t="s">
        <v>37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8"/>
    </row>
    <row r="433" spans="1:13" ht="12.75">
      <c r="A433" s="9" t="s">
        <v>38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8"/>
    </row>
    <row r="434" spans="1:13" ht="12.75">
      <c r="A434" s="9" t="s">
        <v>39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8"/>
    </row>
    <row r="435" spans="1:13" ht="15.75">
      <c r="A435" s="87" t="s">
        <v>40</v>
      </c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9"/>
    </row>
    <row r="436" spans="1:13" ht="12.75">
      <c r="A436" s="122" t="s">
        <v>21</v>
      </c>
      <c r="B436" s="74"/>
      <c r="C436" s="74"/>
      <c r="D436" s="74" t="s">
        <v>41</v>
      </c>
      <c r="E436" s="74"/>
      <c r="F436" s="74"/>
      <c r="G436" s="74"/>
      <c r="H436" s="74"/>
      <c r="I436" s="74" t="s">
        <v>42</v>
      </c>
      <c r="J436" s="74"/>
      <c r="K436" s="74" t="s">
        <v>43</v>
      </c>
      <c r="L436" s="74"/>
      <c r="M436" s="123"/>
    </row>
    <row r="437" spans="1:13" ht="12.75">
      <c r="A437" s="94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80"/>
    </row>
    <row r="438" spans="1:13" ht="12.75">
      <c r="A438" s="94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80"/>
    </row>
    <row r="439" spans="1:13" ht="12.75">
      <c r="A439" s="94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80"/>
    </row>
    <row r="440" spans="1:13" ht="12.75">
      <c r="A440" s="94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80"/>
    </row>
    <row r="441" spans="1:13" ht="12.75">
      <c r="A441" s="94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80"/>
    </row>
    <row r="442" spans="1:13" ht="12.75">
      <c r="A442" s="94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80"/>
    </row>
    <row r="443" spans="1:13" ht="13.5" thickBot="1">
      <c r="A443" s="93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2"/>
    </row>
    <row r="444" ht="13.5" thickBot="1"/>
    <row r="445" spans="1:13" ht="12.75">
      <c r="A445" s="81" t="s">
        <v>50</v>
      </c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3"/>
    </row>
    <row r="446" spans="1:13" ht="35.25" customHeight="1">
      <c r="A446" s="96" t="s">
        <v>0</v>
      </c>
      <c r="B446" s="97"/>
      <c r="C446" s="97"/>
      <c r="D446" s="97"/>
      <c r="E446" s="98"/>
      <c r="F446" s="99"/>
      <c r="G446" s="100"/>
      <c r="H446" s="100"/>
      <c r="I446" s="100"/>
      <c r="J446" s="100"/>
      <c r="K446" s="100"/>
      <c r="L446" s="100"/>
      <c r="M446" s="101"/>
    </row>
    <row r="447" spans="1:13" ht="12.75">
      <c r="A447" s="96" t="s">
        <v>1</v>
      </c>
      <c r="B447" s="105"/>
      <c r="C447" s="105"/>
      <c r="D447" s="106"/>
      <c r="E447" s="113"/>
      <c r="F447" s="114"/>
      <c r="G447" s="114"/>
      <c r="H447" s="114"/>
      <c r="I447" s="114"/>
      <c r="J447" s="114"/>
      <c r="K447" s="114"/>
      <c r="L447" s="114"/>
      <c r="M447" s="115"/>
    </row>
    <row r="448" spans="1:13" ht="12.75">
      <c r="A448" s="107"/>
      <c r="B448" s="108"/>
      <c r="C448" s="108"/>
      <c r="D448" s="109"/>
      <c r="E448" s="116"/>
      <c r="F448" s="117"/>
      <c r="G448" s="117"/>
      <c r="H448" s="117"/>
      <c r="I448" s="117"/>
      <c r="J448" s="117"/>
      <c r="K448" s="117"/>
      <c r="L448" s="117"/>
      <c r="M448" s="118"/>
    </row>
    <row r="449" spans="1:13" ht="12.75">
      <c r="A449" s="107"/>
      <c r="B449" s="108"/>
      <c r="C449" s="108"/>
      <c r="D449" s="109"/>
      <c r="E449" s="116"/>
      <c r="F449" s="117"/>
      <c r="G449" s="117"/>
      <c r="H449" s="117"/>
      <c r="I449" s="117"/>
      <c r="J449" s="117"/>
      <c r="K449" s="117"/>
      <c r="L449" s="117"/>
      <c r="M449" s="118"/>
    </row>
    <row r="450" spans="1:13" ht="12.75">
      <c r="A450" s="107"/>
      <c r="B450" s="108"/>
      <c r="C450" s="108"/>
      <c r="D450" s="109"/>
      <c r="E450" s="116"/>
      <c r="F450" s="117"/>
      <c r="G450" s="117"/>
      <c r="H450" s="117"/>
      <c r="I450" s="117"/>
      <c r="J450" s="117"/>
      <c r="K450" s="117"/>
      <c r="L450" s="117"/>
      <c r="M450" s="118"/>
    </row>
    <row r="451" spans="1:13" ht="12.75">
      <c r="A451" s="107"/>
      <c r="B451" s="108"/>
      <c r="C451" s="108"/>
      <c r="D451" s="109"/>
      <c r="E451" s="116"/>
      <c r="F451" s="117"/>
      <c r="G451" s="117"/>
      <c r="H451" s="117"/>
      <c r="I451" s="117"/>
      <c r="J451" s="117"/>
      <c r="K451" s="117"/>
      <c r="L451" s="117"/>
      <c r="M451" s="118"/>
    </row>
    <row r="452" spans="1:13" ht="12.75">
      <c r="A452" s="110"/>
      <c r="B452" s="111"/>
      <c r="C452" s="111"/>
      <c r="D452" s="112"/>
      <c r="E452" s="119"/>
      <c r="F452" s="120"/>
      <c r="G452" s="120"/>
      <c r="H452" s="120"/>
      <c r="I452" s="120"/>
      <c r="J452" s="120"/>
      <c r="K452" s="120"/>
      <c r="L452" s="120"/>
      <c r="M452" s="121"/>
    </row>
    <row r="453" spans="1:13" ht="15.75">
      <c r="A453" s="87" t="s">
        <v>2</v>
      </c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9"/>
    </row>
    <row r="454" spans="1:13" ht="15">
      <c r="A454" s="90" t="s">
        <v>3</v>
      </c>
      <c r="B454" s="76"/>
      <c r="C454" s="77"/>
      <c r="D454" s="75" t="s">
        <v>4</v>
      </c>
      <c r="E454" s="76"/>
      <c r="F454" s="76"/>
      <c r="G454" s="76"/>
      <c r="H454" s="77"/>
      <c r="I454" s="75" t="s">
        <v>5</v>
      </c>
      <c r="J454" s="76"/>
      <c r="K454" s="76"/>
      <c r="L454" s="76"/>
      <c r="M454" s="78"/>
    </row>
    <row r="455" spans="1:13" ht="12.75">
      <c r="A455" s="128" t="s">
        <v>6</v>
      </c>
      <c r="B455" s="129"/>
      <c r="C455" s="129"/>
      <c r="D455" s="74" t="s">
        <v>7</v>
      </c>
      <c r="E455" s="74"/>
      <c r="F455" s="84" t="s">
        <v>8</v>
      </c>
      <c r="G455" s="85"/>
      <c r="H455" s="86"/>
      <c r="I455" s="74" t="s">
        <v>7</v>
      </c>
      <c r="J455" s="74"/>
      <c r="K455" s="84" t="s">
        <v>8</v>
      </c>
      <c r="L455" s="85"/>
      <c r="M455" s="95"/>
    </row>
    <row r="456" spans="1:13" ht="12.75">
      <c r="A456" s="128"/>
      <c r="B456" s="129"/>
      <c r="C456" s="129"/>
      <c r="D456" s="73" t="s">
        <v>9</v>
      </c>
      <c r="E456" s="73"/>
      <c r="F456" s="70"/>
      <c r="G456" s="71"/>
      <c r="H456" s="130"/>
      <c r="I456" s="73" t="s">
        <v>11</v>
      </c>
      <c r="J456" s="73"/>
      <c r="K456" s="70"/>
      <c r="L456" s="71"/>
      <c r="M456" s="72"/>
    </row>
    <row r="457" spans="1:13" ht="12.75">
      <c r="A457" s="128"/>
      <c r="B457" s="129"/>
      <c r="C457" s="129"/>
      <c r="D457" s="73" t="s">
        <v>12</v>
      </c>
      <c r="E457" s="73"/>
      <c r="F457" s="70"/>
      <c r="G457" s="71"/>
      <c r="H457" s="130"/>
      <c r="I457" s="73" t="s">
        <v>13</v>
      </c>
      <c r="J457" s="73"/>
      <c r="K457" s="70"/>
      <c r="L457" s="71"/>
      <c r="M457" s="72"/>
    </row>
    <row r="458" spans="1:36" s="31" customFormat="1" ht="29.25" customHeight="1">
      <c r="A458" s="65" t="s">
        <v>91</v>
      </c>
      <c r="B458" s="66"/>
      <c r="C458" s="66"/>
      <c r="D458" s="66"/>
      <c r="E458" s="67"/>
      <c r="F458" s="65" t="s">
        <v>92</v>
      </c>
      <c r="G458" s="66"/>
      <c r="H458" s="32">
        <f>'Obiettivi Area '!Q16</f>
        <v>0</v>
      </c>
      <c r="I458" s="65" t="s">
        <v>93</v>
      </c>
      <c r="J458" s="66"/>
      <c r="K458" s="67"/>
      <c r="L458" s="68" t="e">
        <f>'Obiettivi Area '!L16</f>
        <v>#REF!</v>
      </c>
      <c r="M458" s="69"/>
      <c r="N458" s="34"/>
      <c r="O458" s="34"/>
      <c r="P458" s="34"/>
      <c r="Q458" s="63"/>
      <c r="R458" s="63"/>
      <c r="S458" s="35"/>
      <c r="T458" s="63"/>
      <c r="U458" s="63"/>
      <c r="V458" s="35"/>
      <c r="W458" s="36"/>
      <c r="X458" s="37"/>
      <c r="Y458" s="28"/>
      <c r="Z458" s="28"/>
      <c r="AA458" s="28"/>
      <c r="AB458" s="28"/>
      <c r="AC458" s="28"/>
      <c r="AD458" s="29">
        <f>IF(K454="X",5,(IF(M454="X",3,(IF(O454="X",1,0)))))</f>
        <v>0</v>
      </c>
      <c r="AE458" s="29">
        <f>IF(K456="X",5,(IF(M456="X",3,(IF(O456="X",1,0)))))</f>
        <v>0</v>
      </c>
      <c r="AF458" s="29">
        <f>IF(Q455="X",5,(IF(S455="X",3,(IF(U455="X",1,0)))))</f>
        <v>0</v>
      </c>
      <c r="AG458" s="29">
        <f>IF(Q457="X",1,(IF(S457="X",3,(IF(U457="X",5,0)))))</f>
        <v>0</v>
      </c>
      <c r="AH458" s="30"/>
      <c r="AI458" s="30"/>
      <c r="AJ458" s="31">
        <f>PRODUCT(AD458:AG458)</f>
        <v>0</v>
      </c>
    </row>
    <row r="459" spans="1:13" ht="15.75" hidden="1">
      <c r="A459" s="87" t="s">
        <v>14</v>
      </c>
      <c r="B459" s="88"/>
      <c r="C459" s="88"/>
      <c r="D459" s="88"/>
      <c r="E459" s="88" t="s">
        <v>15</v>
      </c>
      <c r="F459" s="88"/>
      <c r="G459" s="88"/>
      <c r="H459" s="88"/>
      <c r="I459" s="88"/>
      <c r="J459" s="88"/>
      <c r="K459" s="88" t="s">
        <v>16</v>
      </c>
      <c r="L459" s="88"/>
      <c r="M459" s="89"/>
    </row>
    <row r="460" spans="1:13" ht="12.75" hidden="1">
      <c r="A460" s="94"/>
      <c r="B460" s="79"/>
      <c r="C460" s="79"/>
      <c r="D460" s="79"/>
      <c r="E460" s="79"/>
      <c r="F460" s="79"/>
      <c r="G460" s="79"/>
      <c r="H460" s="79"/>
      <c r="I460" s="79"/>
      <c r="J460" s="79"/>
      <c r="K460" s="126"/>
      <c r="L460" s="126"/>
      <c r="M460" s="127"/>
    </row>
    <row r="461" spans="1:13" ht="12.75" hidden="1">
      <c r="A461" s="94"/>
      <c r="B461" s="79"/>
      <c r="C461" s="79"/>
      <c r="D461" s="79"/>
      <c r="E461" s="79"/>
      <c r="F461" s="79"/>
      <c r="G461" s="79"/>
      <c r="H461" s="79"/>
      <c r="I461" s="79"/>
      <c r="J461" s="79"/>
      <c r="K461" s="126"/>
      <c r="L461" s="126"/>
      <c r="M461" s="127"/>
    </row>
    <row r="462" spans="1:13" ht="12.75" hidden="1">
      <c r="A462" s="94"/>
      <c r="B462" s="79"/>
      <c r="C462" s="79"/>
      <c r="D462" s="79"/>
      <c r="E462" s="79"/>
      <c r="F462" s="79"/>
      <c r="G462" s="79"/>
      <c r="H462" s="79"/>
      <c r="I462" s="79"/>
      <c r="J462" s="79"/>
      <c r="K462" s="126"/>
      <c r="L462" s="126"/>
      <c r="M462" s="127"/>
    </row>
    <row r="463" spans="1:13" ht="15.75">
      <c r="A463" s="87" t="s">
        <v>17</v>
      </c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9"/>
    </row>
    <row r="464" spans="1:13" ht="15">
      <c r="A464" s="90" t="s">
        <v>18</v>
      </c>
      <c r="B464" s="76"/>
      <c r="C464" s="76"/>
      <c r="D464" s="76"/>
      <c r="E464" s="76"/>
      <c r="F464" s="76"/>
      <c r="G464" s="76"/>
      <c r="H464" s="77"/>
      <c r="I464" s="75" t="s">
        <v>19</v>
      </c>
      <c r="J464" s="76"/>
      <c r="K464" s="76"/>
      <c r="L464" s="76"/>
      <c r="M464" s="78"/>
    </row>
    <row r="465" spans="1:13" ht="12.75">
      <c r="A465" s="124"/>
      <c r="B465" s="100"/>
      <c r="C465" s="100"/>
      <c r="D465" s="100"/>
      <c r="E465" s="100"/>
      <c r="F465" s="100"/>
      <c r="G465" s="100"/>
      <c r="H465" s="125"/>
      <c r="I465" s="99"/>
      <c r="J465" s="100"/>
      <c r="K465" s="100"/>
      <c r="L465" s="100"/>
      <c r="M465" s="101"/>
    </row>
    <row r="466" spans="1:13" ht="12.75">
      <c r="A466" s="124"/>
      <c r="B466" s="100"/>
      <c r="C466" s="100"/>
      <c r="D466" s="100"/>
      <c r="E466" s="100"/>
      <c r="F466" s="100"/>
      <c r="G466" s="100"/>
      <c r="H466" s="125"/>
      <c r="I466" s="99"/>
      <c r="J466" s="100"/>
      <c r="K466" s="100"/>
      <c r="L466" s="100"/>
      <c r="M466" s="101"/>
    </row>
    <row r="467" spans="1:13" ht="12.75">
      <c r="A467" s="124"/>
      <c r="B467" s="100"/>
      <c r="C467" s="100"/>
      <c r="D467" s="100"/>
      <c r="E467" s="100"/>
      <c r="F467" s="100"/>
      <c r="G467" s="100"/>
      <c r="H467" s="125"/>
      <c r="I467" s="99"/>
      <c r="J467" s="100"/>
      <c r="K467" s="100"/>
      <c r="L467" s="100"/>
      <c r="M467" s="101"/>
    </row>
    <row r="468" spans="1:13" ht="12.75">
      <c r="A468" s="124"/>
      <c r="B468" s="100"/>
      <c r="C468" s="100"/>
      <c r="D468" s="100"/>
      <c r="E468" s="100"/>
      <c r="F468" s="100"/>
      <c r="G468" s="100"/>
      <c r="H468" s="125"/>
      <c r="I468" s="99"/>
      <c r="J468" s="100"/>
      <c r="K468" s="100"/>
      <c r="L468" s="100"/>
      <c r="M468" s="101"/>
    </row>
    <row r="469" spans="1:13" ht="12.75">
      <c r="A469" s="124"/>
      <c r="B469" s="100"/>
      <c r="C469" s="100"/>
      <c r="D469" s="100"/>
      <c r="E469" s="100"/>
      <c r="F469" s="100"/>
      <c r="G469" s="100"/>
      <c r="H469" s="125"/>
      <c r="I469" s="99"/>
      <c r="J469" s="100"/>
      <c r="K469" s="100"/>
      <c r="L469" s="100"/>
      <c r="M469" s="101"/>
    </row>
    <row r="470" spans="1:13" ht="15.75">
      <c r="A470" s="87" t="s">
        <v>20</v>
      </c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9"/>
    </row>
    <row r="471" spans="1:13" ht="18">
      <c r="A471" s="2" t="s">
        <v>21</v>
      </c>
      <c r="B471" s="3" t="s">
        <v>22</v>
      </c>
      <c r="C471" s="3" t="s">
        <v>23</v>
      </c>
      <c r="D471" s="3" t="s">
        <v>24</v>
      </c>
      <c r="E471" s="3" t="s">
        <v>25</v>
      </c>
      <c r="F471" s="3" t="s">
        <v>26</v>
      </c>
      <c r="G471" s="3" t="s">
        <v>27</v>
      </c>
      <c r="H471" s="3" t="s">
        <v>28</v>
      </c>
      <c r="I471" s="3" t="s">
        <v>29</v>
      </c>
      <c r="J471" s="3" t="s">
        <v>30</v>
      </c>
      <c r="K471" s="3" t="s">
        <v>31</v>
      </c>
      <c r="L471" s="3" t="s">
        <v>32</v>
      </c>
      <c r="M471" s="4" t="s">
        <v>33</v>
      </c>
    </row>
    <row r="472" spans="1:13" ht="12.75">
      <c r="A472" s="9" t="s">
        <v>10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8"/>
    </row>
    <row r="473" spans="1:13" ht="12.75">
      <c r="A473" s="9" t="s">
        <v>34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8"/>
    </row>
    <row r="474" spans="1:13" ht="12.75">
      <c r="A474" s="9" t="s">
        <v>35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8"/>
    </row>
    <row r="475" spans="1:13" ht="12.75">
      <c r="A475" s="9" t="s">
        <v>36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8"/>
    </row>
    <row r="476" spans="1:13" ht="12.75">
      <c r="A476" s="9" t="s">
        <v>37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8"/>
    </row>
    <row r="477" spans="1:13" ht="12.75">
      <c r="A477" s="9" t="s">
        <v>38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8"/>
    </row>
    <row r="478" spans="1:13" ht="12.75">
      <c r="A478" s="9" t="s">
        <v>39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8"/>
    </row>
    <row r="479" spans="1:13" ht="15.75">
      <c r="A479" s="87" t="s">
        <v>40</v>
      </c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9"/>
    </row>
    <row r="480" spans="1:13" ht="12.75">
      <c r="A480" s="122" t="s">
        <v>21</v>
      </c>
      <c r="B480" s="74"/>
      <c r="C480" s="74"/>
      <c r="D480" s="74" t="s">
        <v>41</v>
      </c>
      <c r="E480" s="74"/>
      <c r="F480" s="74"/>
      <c r="G480" s="74"/>
      <c r="H480" s="74"/>
      <c r="I480" s="74" t="s">
        <v>42</v>
      </c>
      <c r="J480" s="74"/>
      <c r="K480" s="74" t="s">
        <v>43</v>
      </c>
      <c r="L480" s="74"/>
      <c r="M480" s="123"/>
    </row>
    <row r="481" spans="1:13" ht="12.75">
      <c r="A481" s="94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80"/>
    </row>
    <row r="482" spans="1:13" ht="12.75">
      <c r="A482" s="94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80"/>
    </row>
    <row r="483" spans="1:13" ht="12.75">
      <c r="A483" s="94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80"/>
    </row>
    <row r="484" spans="1:13" ht="12.75">
      <c r="A484" s="94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80"/>
    </row>
    <row r="485" spans="1:13" ht="12.75">
      <c r="A485" s="94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80"/>
    </row>
    <row r="486" spans="1:13" ht="12.75">
      <c r="A486" s="94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80"/>
    </row>
    <row r="487" spans="1:13" ht="13.5" thickBot="1">
      <c r="A487" s="93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2"/>
    </row>
    <row r="488" ht="13.5" thickBot="1"/>
    <row r="489" spans="1:13" ht="12.75">
      <c r="A489" s="81" t="s">
        <v>51</v>
      </c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3"/>
    </row>
    <row r="490" spans="1:13" ht="35.25" customHeight="1">
      <c r="A490" s="96" t="s">
        <v>0</v>
      </c>
      <c r="B490" s="97"/>
      <c r="C490" s="97"/>
      <c r="D490" s="97"/>
      <c r="E490" s="98"/>
      <c r="F490" s="99"/>
      <c r="G490" s="100"/>
      <c r="H490" s="100"/>
      <c r="I490" s="100"/>
      <c r="J490" s="100"/>
      <c r="K490" s="100"/>
      <c r="L490" s="100"/>
      <c r="M490" s="101"/>
    </row>
    <row r="491" spans="1:13" ht="12.75">
      <c r="A491" s="96" t="s">
        <v>1</v>
      </c>
      <c r="B491" s="105"/>
      <c r="C491" s="105"/>
      <c r="D491" s="106"/>
      <c r="E491" s="113"/>
      <c r="F491" s="114"/>
      <c r="G491" s="114"/>
      <c r="H491" s="114"/>
      <c r="I491" s="114"/>
      <c r="J491" s="114"/>
      <c r="K491" s="114"/>
      <c r="L491" s="114"/>
      <c r="M491" s="115"/>
    </row>
    <row r="492" spans="1:13" ht="12.75">
      <c r="A492" s="107"/>
      <c r="B492" s="108"/>
      <c r="C492" s="108"/>
      <c r="D492" s="109"/>
      <c r="E492" s="116"/>
      <c r="F492" s="117"/>
      <c r="G492" s="117"/>
      <c r="H492" s="117"/>
      <c r="I492" s="117"/>
      <c r="J492" s="117"/>
      <c r="K492" s="117"/>
      <c r="L492" s="117"/>
      <c r="M492" s="118"/>
    </row>
    <row r="493" spans="1:13" ht="12.75">
      <c r="A493" s="107"/>
      <c r="B493" s="108"/>
      <c r="C493" s="108"/>
      <c r="D493" s="109"/>
      <c r="E493" s="116"/>
      <c r="F493" s="117"/>
      <c r="G493" s="117"/>
      <c r="H493" s="117"/>
      <c r="I493" s="117"/>
      <c r="J493" s="117"/>
      <c r="K493" s="117"/>
      <c r="L493" s="117"/>
      <c r="M493" s="118"/>
    </row>
    <row r="494" spans="1:13" ht="12.75">
      <c r="A494" s="107"/>
      <c r="B494" s="108"/>
      <c r="C494" s="108"/>
      <c r="D494" s="109"/>
      <c r="E494" s="116"/>
      <c r="F494" s="117"/>
      <c r="G494" s="117"/>
      <c r="H494" s="117"/>
      <c r="I494" s="117"/>
      <c r="J494" s="117"/>
      <c r="K494" s="117"/>
      <c r="L494" s="117"/>
      <c r="M494" s="118"/>
    </row>
    <row r="495" spans="1:13" ht="12.75">
      <c r="A495" s="107"/>
      <c r="B495" s="108"/>
      <c r="C495" s="108"/>
      <c r="D495" s="109"/>
      <c r="E495" s="116"/>
      <c r="F495" s="117"/>
      <c r="G495" s="117"/>
      <c r="H495" s="117"/>
      <c r="I495" s="117"/>
      <c r="J495" s="117"/>
      <c r="K495" s="117"/>
      <c r="L495" s="117"/>
      <c r="M495" s="118"/>
    </row>
    <row r="496" spans="1:13" ht="12.75">
      <c r="A496" s="110"/>
      <c r="B496" s="111"/>
      <c r="C496" s="111"/>
      <c r="D496" s="112"/>
      <c r="E496" s="119"/>
      <c r="F496" s="120"/>
      <c r="G496" s="120"/>
      <c r="H496" s="120"/>
      <c r="I496" s="120"/>
      <c r="J496" s="120"/>
      <c r="K496" s="120"/>
      <c r="L496" s="120"/>
      <c r="M496" s="121"/>
    </row>
    <row r="497" spans="1:13" ht="15.75">
      <c r="A497" s="87" t="s">
        <v>2</v>
      </c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9"/>
    </row>
    <row r="498" spans="1:13" ht="15">
      <c r="A498" s="90" t="s">
        <v>3</v>
      </c>
      <c r="B498" s="76"/>
      <c r="C498" s="77"/>
      <c r="D498" s="75" t="s">
        <v>4</v>
      </c>
      <c r="E498" s="76"/>
      <c r="F498" s="76"/>
      <c r="G498" s="76"/>
      <c r="H498" s="77"/>
      <c r="I498" s="75" t="s">
        <v>5</v>
      </c>
      <c r="J498" s="76"/>
      <c r="K498" s="76"/>
      <c r="L498" s="76"/>
      <c r="M498" s="78"/>
    </row>
    <row r="499" spans="1:13" ht="12.75">
      <c r="A499" s="128" t="s">
        <v>6</v>
      </c>
      <c r="B499" s="129"/>
      <c r="C499" s="129"/>
      <c r="D499" s="74" t="s">
        <v>7</v>
      </c>
      <c r="E499" s="74"/>
      <c r="F499" s="84" t="s">
        <v>8</v>
      </c>
      <c r="G499" s="85"/>
      <c r="H499" s="86"/>
      <c r="I499" s="74" t="s">
        <v>7</v>
      </c>
      <c r="J499" s="74"/>
      <c r="K499" s="84" t="s">
        <v>8</v>
      </c>
      <c r="L499" s="85"/>
      <c r="M499" s="95"/>
    </row>
    <row r="500" spans="1:13" ht="12.75">
      <c r="A500" s="128"/>
      <c r="B500" s="129"/>
      <c r="C500" s="129"/>
      <c r="D500" s="73" t="s">
        <v>9</v>
      </c>
      <c r="E500" s="73"/>
      <c r="F500" s="70"/>
      <c r="G500" s="71"/>
      <c r="H500" s="130"/>
      <c r="I500" s="73" t="s">
        <v>11</v>
      </c>
      <c r="J500" s="73"/>
      <c r="K500" s="70"/>
      <c r="L500" s="71"/>
      <c r="M500" s="72"/>
    </row>
    <row r="501" spans="1:13" ht="12.75">
      <c r="A501" s="128"/>
      <c r="B501" s="129"/>
      <c r="C501" s="129"/>
      <c r="D501" s="73" t="s">
        <v>12</v>
      </c>
      <c r="E501" s="73"/>
      <c r="F501" s="70"/>
      <c r="G501" s="71"/>
      <c r="H501" s="130"/>
      <c r="I501" s="73" t="s">
        <v>13</v>
      </c>
      <c r="J501" s="73"/>
      <c r="K501" s="70"/>
      <c r="L501" s="71"/>
      <c r="M501" s="72"/>
    </row>
    <row r="502" spans="1:36" s="31" customFormat="1" ht="29.25" customHeight="1">
      <c r="A502" s="65" t="s">
        <v>91</v>
      </c>
      <c r="B502" s="66"/>
      <c r="C502" s="66"/>
      <c r="D502" s="66"/>
      <c r="E502" s="67"/>
      <c r="F502" s="65" t="s">
        <v>92</v>
      </c>
      <c r="G502" s="66"/>
      <c r="H502" s="32">
        <f>'Obiettivi Area '!Q17</f>
        <v>0</v>
      </c>
      <c r="I502" s="65" t="s">
        <v>93</v>
      </c>
      <c r="J502" s="66"/>
      <c r="K502" s="67"/>
      <c r="L502" s="68" t="e">
        <f>'Obiettivi Area '!L17</f>
        <v>#REF!</v>
      </c>
      <c r="M502" s="69"/>
      <c r="N502" s="34"/>
      <c r="O502" s="34"/>
      <c r="P502" s="34"/>
      <c r="Q502" s="63"/>
      <c r="R502" s="63"/>
      <c r="S502" s="35"/>
      <c r="T502" s="63"/>
      <c r="U502" s="63"/>
      <c r="V502" s="35"/>
      <c r="W502" s="36"/>
      <c r="X502" s="37"/>
      <c r="Y502" s="28"/>
      <c r="Z502" s="28"/>
      <c r="AA502" s="28"/>
      <c r="AB502" s="28"/>
      <c r="AC502" s="28"/>
      <c r="AD502" s="29">
        <f>IF(K498="X",5,(IF(M498="X",3,(IF(O498="X",1,0)))))</f>
        <v>0</v>
      </c>
      <c r="AE502" s="29">
        <f>IF(K500="X",5,(IF(M500="X",3,(IF(O500="X",1,0)))))</f>
        <v>0</v>
      </c>
      <c r="AF502" s="29">
        <f>IF(Q499="X",5,(IF(S499="X",3,(IF(U499="X",1,0)))))</f>
        <v>0</v>
      </c>
      <c r="AG502" s="29">
        <f>IF(Q501="X",1,(IF(S501="X",3,(IF(U501="X",5,0)))))</f>
        <v>0</v>
      </c>
      <c r="AH502" s="30"/>
      <c r="AI502" s="30"/>
      <c r="AJ502" s="31">
        <f>PRODUCT(AD502:AG502)</f>
        <v>0</v>
      </c>
    </row>
    <row r="503" spans="1:13" ht="15.75" hidden="1">
      <c r="A503" s="87" t="s">
        <v>14</v>
      </c>
      <c r="B503" s="88"/>
      <c r="C503" s="88"/>
      <c r="D503" s="88"/>
      <c r="E503" s="88" t="s">
        <v>15</v>
      </c>
      <c r="F503" s="88"/>
      <c r="G503" s="88"/>
      <c r="H503" s="88"/>
      <c r="I503" s="88"/>
      <c r="J503" s="88"/>
      <c r="K503" s="88" t="s">
        <v>16</v>
      </c>
      <c r="L503" s="88"/>
      <c r="M503" s="89"/>
    </row>
    <row r="504" spans="1:13" ht="12.75" hidden="1">
      <c r="A504" s="94"/>
      <c r="B504" s="79"/>
      <c r="C504" s="79"/>
      <c r="D504" s="79"/>
      <c r="E504" s="79"/>
      <c r="F504" s="79"/>
      <c r="G504" s="79"/>
      <c r="H504" s="79"/>
      <c r="I504" s="79"/>
      <c r="J504" s="79"/>
      <c r="K504" s="126"/>
      <c r="L504" s="126"/>
      <c r="M504" s="127"/>
    </row>
    <row r="505" spans="1:13" ht="12.75" hidden="1">
      <c r="A505" s="94"/>
      <c r="B505" s="79"/>
      <c r="C505" s="79"/>
      <c r="D505" s="79"/>
      <c r="E505" s="79"/>
      <c r="F505" s="79"/>
      <c r="G505" s="79"/>
      <c r="H505" s="79"/>
      <c r="I505" s="79"/>
      <c r="J505" s="79"/>
      <c r="K505" s="126"/>
      <c r="L505" s="126"/>
      <c r="M505" s="127"/>
    </row>
    <row r="506" spans="1:13" ht="12.75" hidden="1">
      <c r="A506" s="94"/>
      <c r="B506" s="79"/>
      <c r="C506" s="79"/>
      <c r="D506" s="79"/>
      <c r="E506" s="79"/>
      <c r="F506" s="79"/>
      <c r="G506" s="79"/>
      <c r="H506" s="79"/>
      <c r="I506" s="79"/>
      <c r="J506" s="79"/>
      <c r="K506" s="126"/>
      <c r="L506" s="126"/>
      <c r="M506" s="127"/>
    </row>
    <row r="507" spans="1:13" ht="15.75">
      <c r="A507" s="87" t="s">
        <v>17</v>
      </c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9"/>
    </row>
    <row r="508" spans="1:13" ht="15">
      <c r="A508" s="90" t="s">
        <v>18</v>
      </c>
      <c r="B508" s="76"/>
      <c r="C508" s="76"/>
      <c r="D508" s="76"/>
      <c r="E508" s="76"/>
      <c r="F508" s="76"/>
      <c r="G508" s="76"/>
      <c r="H508" s="77"/>
      <c r="I508" s="75" t="s">
        <v>19</v>
      </c>
      <c r="J508" s="76"/>
      <c r="K508" s="76"/>
      <c r="L508" s="76"/>
      <c r="M508" s="78"/>
    </row>
    <row r="509" spans="1:13" ht="12.75">
      <c r="A509" s="124"/>
      <c r="B509" s="100"/>
      <c r="C509" s="100"/>
      <c r="D509" s="100"/>
      <c r="E509" s="100"/>
      <c r="F509" s="100"/>
      <c r="G509" s="100"/>
      <c r="H509" s="125"/>
      <c r="I509" s="99"/>
      <c r="J509" s="100"/>
      <c r="K509" s="100"/>
      <c r="L509" s="100"/>
      <c r="M509" s="101"/>
    </row>
    <row r="510" spans="1:13" ht="12.75">
      <c r="A510" s="124"/>
      <c r="B510" s="100"/>
      <c r="C510" s="100"/>
      <c r="D510" s="100"/>
      <c r="E510" s="100"/>
      <c r="F510" s="100"/>
      <c r="G510" s="100"/>
      <c r="H510" s="125"/>
      <c r="I510" s="99"/>
      <c r="J510" s="100"/>
      <c r="K510" s="100"/>
      <c r="L510" s="100"/>
      <c r="M510" s="101"/>
    </row>
    <row r="511" spans="1:13" ht="12.75">
      <c r="A511" s="124"/>
      <c r="B511" s="100"/>
      <c r="C511" s="100"/>
      <c r="D511" s="100"/>
      <c r="E511" s="100"/>
      <c r="F511" s="100"/>
      <c r="G511" s="100"/>
      <c r="H511" s="125"/>
      <c r="I511" s="99"/>
      <c r="J511" s="100"/>
      <c r="K511" s="100"/>
      <c r="L511" s="100"/>
      <c r="M511" s="101"/>
    </row>
    <row r="512" spans="1:13" ht="12.75">
      <c r="A512" s="124"/>
      <c r="B512" s="100"/>
      <c r="C512" s="100"/>
      <c r="D512" s="100"/>
      <c r="E512" s="100"/>
      <c r="F512" s="100"/>
      <c r="G512" s="100"/>
      <c r="H512" s="125"/>
      <c r="I512" s="99"/>
      <c r="J512" s="100"/>
      <c r="K512" s="100"/>
      <c r="L512" s="100"/>
      <c r="M512" s="101"/>
    </row>
    <row r="513" spans="1:13" ht="12.75">
      <c r="A513" s="124"/>
      <c r="B513" s="100"/>
      <c r="C513" s="100"/>
      <c r="D513" s="100"/>
      <c r="E513" s="100"/>
      <c r="F513" s="100"/>
      <c r="G513" s="100"/>
      <c r="H513" s="125"/>
      <c r="I513" s="99"/>
      <c r="J513" s="100"/>
      <c r="K513" s="100"/>
      <c r="L513" s="100"/>
      <c r="M513" s="101"/>
    </row>
    <row r="514" spans="1:13" ht="15.75">
      <c r="A514" s="87" t="s">
        <v>20</v>
      </c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9"/>
    </row>
    <row r="515" spans="1:13" ht="18">
      <c r="A515" s="2" t="s">
        <v>21</v>
      </c>
      <c r="B515" s="3" t="s">
        <v>22</v>
      </c>
      <c r="C515" s="3" t="s">
        <v>23</v>
      </c>
      <c r="D515" s="3" t="s">
        <v>24</v>
      </c>
      <c r="E515" s="3" t="s">
        <v>25</v>
      </c>
      <c r="F515" s="3" t="s">
        <v>26</v>
      </c>
      <c r="G515" s="3" t="s">
        <v>27</v>
      </c>
      <c r="H515" s="3" t="s">
        <v>28</v>
      </c>
      <c r="I515" s="3" t="s">
        <v>29</v>
      </c>
      <c r="J515" s="3" t="s">
        <v>30</v>
      </c>
      <c r="K515" s="3" t="s">
        <v>31</v>
      </c>
      <c r="L515" s="3" t="s">
        <v>32</v>
      </c>
      <c r="M515" s="4" t="s">
        <v>33</v>
      </c>
    </row>
    <row r="516" spans="1:13" ht="12.75">
      <c r="A516" s="9" t="s">
        <v>10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8"/>
    </row>
    <row r="517" spans="1:13" ht="12.75">
      <c r="A517" s="9" t="s">
        <v>34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8"/>
    </row>
    <row r="518" spans="1:13" ht="12.75">
      <c r="A518" s="9" t="s">
        <v>35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8"/>
    </row>
    <row r="519" spans="1:13" ht="12.75">
      <c r="A519" s="9" t="s">
        <v>36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8"/>
    </row>
    <row r="520" spans="1:13" ht="12.75">
      <c r="A520" s="9" t="s">
        <v>37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8"/>
    </row>
    <row r="521" spans="1:13" ht="12.75">
      <c r="A521" s="9" t="s">
        <v>38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8"/>
    </row>
    <row r="522" spans="1:13" ht="12.75">
      <c r="A522" s="9" t="s">
        <v>39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8"/>
    </row>
    <row r="523" spans="1:13" ht="15.75">
      <c r="A523" s="87" t="s">
        <v>40</v>
      </c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9"/>
    </row>
    <row r="524" spans="1:13" ht="12.75">
      <c r="A524" s="122" t="s">
        <v>21</v>
      </c>
      <c r="B524" s="74"/>
      <c r="C524" s="74"/>
      <c r="D524" s="74" t="s">
        <v>41</v>
      </c>
      <c r="E524" s="74"/>
      <c r="F524" s="74"/>
      <c r="G524" s="74"/>
      <c r="H524" s="74"/>
      <c r="I524" s="74" t="s">
        <v>42</v>
      </c>
      <c r="J524" s="74"/>
      <c r="K524" s="74" t="s">
        <v>43</v>
      </c>
      <c r="L524" s="74"/>
      <c r="M524" s="123"/>
    </row>
    <row r="525" spans="1:13" ht="12.75">
      <c r="A525" s="94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80"/>
    </row>
    <row r="526" spans="1:13" ht="12.75">
      <c r="A526" s="94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80"/>
    </row>
    <row r="527" spans="1:13" ht="12.75">
      <c r="A527" s="94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80"/>
    </row>
    <row r="528" spans="1:13" ht="12.75">
      <c r="A528" s="94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80"/>
    </row>
    <row r="529" spans="1:13" ht="12.75">
      <c r="A529" s="94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80"/>
    </row>
    <row r="530" spans="1:13" ht="12.75">
      <c r="A530" s="94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80"/>
    </row>
    <row r="531" spans="1:13" ht="13.5" thickBot="1">
      <c r="A531" s="93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2"/>
    </row>
    <row r="532" ht="13.5" thickBot="1"/>
    <row r="533" spans="1:13" ht="12.75">
      <c r="A533" s="81" t="s">
        <v>52</v>
      </c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3"/>
    </row>
    <row r="534" spans="1:13" ht="35.25" customHeight="1">
      <c r="A534" s="96" t="s">
        <v>0</v>
      </c>
      <c r="B534" s="97"/>
      <c r="C534" s="97"/>
      <c r="D534" s="97"/>
      <c r="E534" s="98"/>
      <c r="F534" s="99"/>
      <c r="G534" s="100"/>
      <c r="H534" s="100"/>
      <c r="I534" s="100"/>
      <c r="J534" s="100"/>
      <c r="K534" s="100"/>
      <c r="L534" s="100"/>
      <c r="M534" s="101"/>
    </row>
    <row r="535" spans="1:13" ht="12.75">
      <c r="A535" s="96" t="s">
        <v>1</v>
      </c>
      <c r="B535" s="105"/>
      <c r="C535" s="105"/>
      <c r="D535" s="106"/>
      <c r="E535" s="113"/>
      <c r="F535" s="114"/>
      <c r="G535" s="114"/>
      <c r="H535" s="114"/>
      <c r="I535" s="114"/>
      <c r="J535" s="114"/>
      <c r="K535" s="114"/>
      <c r="L535" s="114"/>
      <c r="M535" s="115"/>
    </row>
    <row r="536" spans="1:13" ht="12.75">
      <c r="A536" s="107"/>
      <c r="B536" s="108"/>
      <c r="C536" s="108"/>
      <c r="D536" s="109"/>
      <c r="E536" s="116"/>
      <c r="F536" s="117"/>
      <c r="G536" s="117"/>
      <c r="H536" s="117"/>
      <c r="I536" s="117"/>
      <c r="J536" s="117"/>
      <c r="K536" s="117"/>
      <c r="L536" s="117"/>
      <c r="M536" s="118"/>
    </row>
    <row r="537" spans="1:13" ht="12.75">
      <c r="A537" s="107"/>
      <c r="B537" s="108"/>
      <c r="C537" s="108"/>
      <c r="D537" s="109"/>
      <c r="E537" s="116"/>
      <c r="F537" s="117"/>
      <c r="G537" s="117"/>
      <c r="H537" s="117"/>
      <c r="I537" s="117"/>
      <c r="J537" s="117"/>
      <c r="K537" s="117"/>
      <c r="L537" s="117"/>
      <c r="M537" s="118"/>
    </row>
    <row r="538" spans="1:13" ht="12.75">
      <c r="A538" s="107"/>
      <c r="B538" s="108"/>
      <c r="C538" s="108"/>
      <c r="D538" s="109"/>
      <c r="E538" s="116"/>
      <c r="F538" s="117"/>
      <c r="G538" s="117"/>
      <c r="H538" s="117"/>
      <c r="I538" s="117"/>
      <c r="J538" s="117"/>
      <c r="K538" s="117"/>
      <c r="L538" s="117"/>
      <c r="M538" s="118"/>
    </row>
    <row r="539" spans="1:13" ht="12.75">
      <c r="A539" s="107"/>
      <c r="B539" s="108"/>
      <c r="C539" s="108"/>
      <c r="D539" s="109"/>
      <c r="E539" s="116"/>
      <c r="F539" s="117"/>
      <c r="G539" s="117"/>
      <c r="H539" s="117"/>
      <c r="I539" s="117"/>
      <c r="J539" s="117"/>
      <c r="K539" s="117"/>
      <c r="L539" s="117"/>
      <c r="M539" s="118"/>
    </row>
    <row r="540" spans="1:13" ht="12.75">
      <c r="A540" s="110"/>
      <c r="B540" s="111"/>
      <c r="C540" s="111"/>
      <c r="D540" s="112"/>
      <c r="E540" s="119"/>
      <c r="F540" s="120"/>
      <c r="G540" s="120"/>
      <c r="H540" s="120"/>
      <c r="I540" s="120"/>
      <c r="J540" s="120"/>
      <c r="K540" s="120"/>
      <c r="L540" s="120"/>
      <c r="M540" s="121"/>
    </row>
    <row r="541" spans="1:13" ht="15.75">
      <c r="A541" s="87" t="s">
        <v>2</v>
      </c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9"/>
    </row>
    <row r="542" spans="1:13" ht="15">
      <c r="A542" s="90" t="s">
        <v>3</v>
      </c>
      <c r="B542" s="76"/>
      <c r="C542" s="77"/>
      <c r="D542" s="75" t="s">
        <v>4</v>
      </c>
      <c r="E542" s="76"/>
      <c r="F542" s="76"/>
      <c r="G542" s="76"/>
      <c r="H542" s="77"/>
      <c r="I542" s="75" t="s">
        <v>5</v>
      </c>
      <c r="J542" s="76"/>
      <c r="K542" s="76"/>
      <c r="L542" s="76"/>
      <c r="M542" s="78"/>
    </row>
    <row r="543" spans="1:13" ht="12.75">
      <c r="A543" s="128" t="s">
        <v>6</v>
      </c>
      <c r="B543" s="129"/>
      <c r="C543" s="129"/>
      <c r="D543" s="74" t="s">
        <v>7</v>
      </c>
      <c r="E543" s="74"/>
      <c r="F543" s="84" t="s">
        <v>8</v>
      </c>
      <c r="G543" s="85"/>
      <c r="H543" s="86"/>
      <c r="I543" s="74" t="s">
        <v>7</v>
      </c>
      <c r="J543" s="74"/>
      <c r="K543" s="84" t="s">
        <v>8</v>
      </c>
      <c r="L543" s="85"/>
      <c r="M543" s="95"/>
    </row>
    <row r="544" spans="1:13" ht="12.75">
      <c r="A544" s="128"/>
      <c r="B544" s="129"/>
      <c r="C544" s="129"/>
      <c r="D544" s="73" t="s">
        <v>9</v>
      </c>
      <c r="E544" s="73"/>
      <c r="F544" s="70"/>
      <c r="G544" s="71"/>
      <c r="H544" s="130"/>
      <c r="I544" s="73" t="s">
        <v>11</v>
      </c>
      <c r="J544" s="73"/>
      <c r="K544" s="70"/>
      <c r="L544" s="71"/>
      <c r="M544" s="72"/>
    </row>
    <row r="545" spans="1:13" ht="12.75">
      <c r="A545" s="128"/>
      <c r="B545" s="129"/>
      <c r="C545" s="129"/>
      <c r="D545" s="73" t="s">
        <v>12</v>
      </c>
      <c r="E545" s="73"/>
      <c r="F545" s="70"/>
      <c r="G545" s="71"/>
      <c r="H545" s="130"/>
      <c r="I545" s="73" t="s">
        <v>13</v>
      </c>
      <c r="J545" s="73"/>
      <c r="K545" s="70"/>
      <c r="L545" s="71"/>
      <c r="M545" s="72"/>
    </row>
    <row r="546" spans="1:36" s="31" customFormat="1" ht="29.25" customHeight="1">
      <c r="A546" s="65" t="s">
        <v>91</v>
      </c>
      <c r="B546" s="66"/>
      <c r="C546" s="66"/>
      <c r="D546" s="66"/>
      <c r="E546" s="67"/>
      <c r="F546" s="65" t="s">
        <v>92</v>
      </c>
      <c r="G546" s="66"/>
      <c r="H546" s="32">
        <f>'Obiettivi Area '!Q18</f>
        <v>0</v>
      </c>
      <c r="I546" s="65" t="s">
        <v>93</v>
      </c>
      <c r="J546" s="66"/>
      <c r="K546" s="67"/>
      <c r="L546" s="68" t="e">
        <f>'Obiettivi Area '!L18</f>
        <v>#REF!</v>
      </c>
      <c r="M546" s="69"/>
      <c r="N546" s="34"/>
      <c r="O546" s="34"/>
      <c r="P546" s="34"/>
      <c r="Q546" s="63"/>
      <c r="R546" s="63"/>
      <c r="S546" s="35"/>
      <c r="T546" s="63"/>
      <c r="U546" s="63"/>
      <c r="V546" s="35"/>
      <c r="W546" s="36"/>
      <c r="X546" s="37"/>
      <c r="Y546" s="28"/>
      <c r="Z546" s="28"/>
      <c r="AA546" s="28"/>
      <c r="AB546" s="28"/>
      <c r="AC546" s="28"/>
      <c r="AD546" s="29">
        <f>IF(K542="X",5,(IF(M542="X",3,(IF(O542="X",1,0)))))</f>
        <v>0</v>
      </c>
      <c r="AE546" s="29">
        <f>IF(K544="X",5,(IF(M544="X",3,(IF(O544="X",1,0)))))</f>
        <v>0</v>
      </c>
      <c r="AF546" s="29">
        <f>IF(Q543="X",5,(IF(S543="X",3,(IF(U543="X",1,0)))))</f>
        <v>0</v>
      </c>
      <c r="AG546" s="29">
        <f>IF(Q545="X",1,(IF(S545="X",3,(IF(U545="X",5,0)))))</f>
        <v>0</v>
      </c>
      <c r="AH546" s="30"/>
      <c r="AI546" s="30"/>
      <c r="AJ546" s="31">
        <f>PRODUCT(AD546:AG546)</f>
        <v>0</v>
      </c>
    </row>
    <row r="547" spans="1:13" ht="15.75" hidden="1">
      <c r="A547" s="87" t="s">
        <v>14</v>
      </c>
      <c r="B547" s="88"/>
      <c r="C547" s="88"/>
      <c r="D547" s="88"/>
      <c r="E547" s="88" t="s">
        <v>15</v>
      </c>
      <c r="F547" s="88"/>
      <c r="G547" s="88"/>
      <c r="H547" s="88"/>
      <c r="I547" s="88"/>
      <c r="J547" s="88"/>
      <c r="K547" s="88" t="s">
        <v>16</v>
      </c>
      <c r="L547" s="88"/>
      <c r="M547" s="89"/>
    </row>
    <row r="548" spans="1:13" ht="12.75" hidden="1">
      <c r="A548" s="94"/>
      <c r="B548" s="79"/>
      <c r="C548" s="79"/>
      <c r="D548" s="79"/>
      <c r="E548" s="79"/>
      <c r="F548" s="79"/>
      <c r="G548" s="79"/>
      <c r="H548" s="79"/>
      <c r="I548" s="79"/>
      <c r="J548" s="79"/>
      <c r="K548" s="126"/>
      <c r="L548" s="126"/>
      <c r="M548" s="127"/>
    </row>
    <row r="549" spans="1:13" ht="12.75" hidden="1">
      <c r="A549" s="94"/>
      <c r="B549" s="79"/>
      <c r="C549" s="79"/>
      <c r="D549" s="79"/>
      <c r="E549" s="79"/>
      <c r="F549" s="79"/>
      <c r="G549" s="79"/>
      <c r="H549" s="79"/>
      <c r="I549" s="79"/>
      <c r="J549" s="79"/>
      <c r="K549" s="126"/>
      <c r="L549" s="126"/>
      <c r="M549" s="127"/>
    </row>
    <row r="550" spans="1:13" ht="12.75" hidden="1">
      <c r="A550" s="94"/>
      <c r="B550" s="79"/>
      <c r="C550" s="79"/>
      <c r="D550" s="79"/>
      <c r="E550" s="79"/>
      <c r="F550" s="79"/>
      <c r="G550" s="79"/>
      <c r="H550" s="79"/>
      <c r="I550" s="79"/>
      <c r="J550" s="79"/>
      <c r="K550" s="126"/>
      <c r="L550" s="126"/>
      <c r="M550" s="127"/>
    </row>
    <row r="551" spans="1:13" ht="15.75">
      <c r="A551" s="87" t="s">
        <v>17</v>
      </c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9"/>
    </row>
    <row r="552" spans="1:13" ht="15">
      <c r="A552" s="90" t="s">
        <v>18</v>
      </c>
      <c r="B552" s="76"/>
      <c r="C552" s="76"/>
      <c r="D552" s="76"/>
      <c r="E552" s="76"/>
      <c r="F552" s="76"/>
      <c r="G552" s="76"/>
      <c r="H552" s="77"/>
      <c r="I552" s="75" t="s">
        <v>19</v>
      </c>
      <c r="J552" s="76"/>
      <c r="K552" s="76"/>
      <c r="L552" s="76"/>
      <c r="M552" s="78"/>
    </row>
    <row r="553" spans="1:13" ht="12.75">
      <c r="A553" s="124"/>
      <c r="B553" s="100"/>
      <c r="C553" s="100"/>
      <c r="D553" s="100"/>
      <c r="E553" s="100"/>
      <c r="F553" s="100"/>
      <c r="G553" s="100"/>
      <c r="H553" s="125"/>
      <c r="I553" s="99"/>
      <c r="J553" s="100"/>
      <c r="K553" s="100"/>
      <c r="L553" s="100"/>
      <c r="M553" s="101"/>
    </row>
    <row r="554" spans="1:13" ht="12.75">
      <c r="A554" s="124"/>
      <c r="B554" s="100"/>
      <c r="C554" s="100"/>
      <c r="D554" s="100"/>
      <c r="E554" s="100"/>
      <c r="F554" s="100"/>
      <c r="G554" s="100"/>
      <c r="H554" s="125"/>
      <c r="I554" s="99"/>
      <c r="J554" s="100"/>
      <c r="K554" s="100"/>
      <c r="L554" s="100"/>
      <c r="M554" s="101"/>
    </row>
    <row r="555" spans="1:13" ht="12.75">
      <c r="A555" s="124"/>
      <c r="B555" s="100"/>
      <c r="C555" s="100"/>
      <c r="D555" s="100"/>
      <c r="E555" s="100"/>
      <c r="F555" s="100"/>
      <c r="G555" s="100"/>
      <c r="H555" s="125"/>
      <c r="I555" s="99"/>
      <c r="J555" s="100"/>
      <c r="K555" s="100"/>
      <c r="L555" s="100"/>
      <c r="M555" s="101"/>
    </row>
    <row r="556" spans="1:13" ht="12.75">
      <c r="A556" s="124"/>
      <c r="B556" s="100"/>
      <c r="C556" s="100"/>
      <c r="D556" s="100"/>
      <c r="E556" s="100"/>
      <c r="F556" s="100"/>
      <c r="G556" s="100"/>
      <c r="H556" s="125"/>
      <c r="I556" s="99"/>
      <c r="J556" s="100"/>
      <c r="K556" s="100"/>
      <c r="L556" s="100"/>
      <c r="M556" s="101"/>
    </row>
    <row r="557" spans="1:13" ht="12.75">
      <c r="A557" s="124"/>
      <c r="B557" s="100"/>
      <c r="C557" s="100"/>
      <c r="D557" s="100"/>
      <c r="E557" s="100"/>
      <c r="F557" s="100"/>
      <c r="G557" s="100"/>
      <c r="H557" s="125"/>
      <c r="I557" s="99"/>
      <c r="J557" s="100"/>
      <c r="K557" s="100"/>
      <c r="L557" s="100"/>
      <c r="M557" s="101"/>
    </row>
    <row r="558" spans="1:13" ht="15.75">
      <c r="A558" s="87" t="s">
        <v>20</v>
      </c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9"/>
    </row>
    <row r="559" spans="1:13" ht="18">
      <c r="A559" s="2" t="s">
        <v>21</v>
      </c>
      <c r="B559" s="3" t="s">
        <v>22</v>
      </c>
      <c r="C559" s="3" t="s">
        <v>23</v>
      </c>
      <c r="D559" s="3" t="s">
        <v>24</v>
      </c>
      <c r="E559" s="3" t="s">
        <v>25</v>
      </c>
      <c r="F559" s="3" t="s">
        <v>26</v>
      </c>
      <c r="G559" s="3" t="s">
        <v>27</v>
      </c>
      <c r="H559" s="3" t="s">
        <v>28</v>
      </c>
      <c r="I559" s="3" t="s">
        <v>29</v>
      </c>
      <c r="J559" s="3" t="s">
        <v>30</v>
      </c>
      <c r="K559" s="3" t="s">
        <v>31</v>
      </c>
      <c r="L559" s="3" t="s">
        <v>32</v>
      </c>
      <c r="M559" s="4" t="s">
        <v>33</v>
      </c>
    </row>
    <row r="560" spans="1:13" ht="12.75">
      <c r="A560" s="9" t="s">
        <v>10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8"/>
    </row>
    <row r="561" spans="1:13" ht="12.75">
      <c r="A561" s="9" t="s">
        <v>34</v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8"/>
    </row>
    <row r="562" spans="1:13" ht="12.75">
      <c r="A562" s="9" t="s">
        <v>35</v>
      </c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8"/>
    </row>
    <row r="563" spans="1:13" ht="12.75">
      <c r="A563" s="9" t="s">
        <v>36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8"/>
    </row>
    <row r="564" spans="1:13" ht="12.75">
      <c r="A564" s="9" t="s">
        <v>37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8"/>
    </row>
    <row r="565" spans="1:13" ht="12.75">
      <c r="A565" s="9" t="s">
        <v>38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8"/>
    </row>
    <row r="566" spans="1:13" ht="12.75">
      <c r="A566" s="9" t="s">
        <v>39</v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8"/>
    </row>
    <row r="567" spans="1:13" ht="15.75">
      <c r="A567" s="87" t="s">
        <v>40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9"/>
    </row>
    <row r="568" spans="1:13" ht="12.75">
      <c r="A568" s="122" t="s">
        <v>21</v>
      </c>
      <c r="B568" s="74"/>
      <c r="C568" s="74"/>
      <c r="D568" s="74" t="s">
        <v>41</v>
      </c>
      <c r="E568" s="74"/>
      <c r="F568" s="74"/>
      <c r="G568" s="74"/>
      <c r="H568" s="74"/>
      <c r="I568" s="74" t="s">
        <v>42</v>
      </c>
      <c r="J568" s="74"/>
      <c r="K568" s="74" t="s">
        <v>43</v>
      </c>
      <c r="L568" s="74"/>
      <c r="M568" s="123"/>
    </row>
    <row r="569" spans="1:13" ht="12.75">
      <c r="A569" s="94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80"/>
    </row>
    <row r="570" spans="1:13" ht="12.75">
      <c r="A570" s="94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80"/>
    </row>
    <row r="571" spans="1:13" ht="12.75">
      <c r="A571" s="94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80"/>
    </row>
    <row r="572" spans="1:13" ht="12.75">
      <c r="A572" s="94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80"/>
    </row>
    <row r="573" spans="1:13" ht="12.75">
      <c r="A573" s="94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80"/>
    </row>
    <row r="574" spans="1:13" ht="12.75">
      <c r="A574" s="94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80"/>
    </row>
    <row r="575" spans="1:13" ht="13.5" thickBot="1">
      <c r="A575" s="93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2"/>
    </row>
    <row r="576" ht="13.5" thickBot="1"/>
    <row r="577" spans="1:13" ht="12.75">
      <c r="A577" s="81" t="s">
        <v>53</v>
      </c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3"/>
    </row>
    <row r="578" spans="1:13" ht="35.25" customHeight="1">
      <c r="A578" s="96" t="s">
        <v>0</v>
      </c>
      <c r="B578" s="97"/>
      <c r="C578" s="97"/>
      <c r="D578" s="97"/>
      <c r="E578" s="98"/>
      <c r="F578" s="99"/>
      <c r="G578" s="100"/>
      <c r="H578" s="100"/>
      <c r="I578" s="100"/>
      <c r="J578" s="100"/>
      <c r="K578" s="100"/>
      <c r="L578" s="100"/>
      <c r="M578" s="101"/>
    </row>
    <row r="579" spans="1:13" ht="12.75">
      <c r="A579" s="96" t="s">
        <v>1</v>
      </c>
      <c r="B579" s="105"/>
      <c r="C579" s="105"/>
      <c r="D579" s="106"/>
      <c r="E579" s="113"/>
      <c r="F579" s="114"/>
      <c r="G579" s="114"/>
      <c r="H579" s="114"/>
      <c r="I579" s="114"/>
      <c r="J579" s="114"/>
      <c r="K579" s="114"/>
      <c r="L579" s="114"/>
      <c r="M579" s="115"/>
    </row>
    <row r="580" spans="1:13" ht="12.75">
      <c r="A580" s="107"/>
      <c r="B580" s="108"/>
      <c r="C580" s="108"/>
      <c r="D580" s="109"/>
      <c r="E580" s="116"/>
      <c r="F580" s="117"/>
      <c r="G580" s="117"/>
      <c r="H580" s="117"/>
      <c r="I580" s="117"/>
      <c r="J580" s="117"/>
      <c r="K580" s="117"/>
      <c r="L580" s="117"/>
      <c r="M580" s="118"/>
    </row>
    <row r="581" spans="1:13" ht="12.75">
      <c r="A581" s="107"/>
      <c r="B581" s="108"/>
      <c r="C581" s="108"/>
      <c r="D581" s="109"/>
      <c r="E581" s="116"/>
      <c r="F581" s="117"/>
      <c r="G581" s="117"/>
      <c r="H581" s="117"/>
      <c r="I581" s="117"/>
      <c r="J581" s="117"/>
      <c r="K581" s="117"/>
      <c r="L581" s="117"/>
      <c r="M581" s="118"/>
    </row>
    <row r="582" spans="1:13" ht="12.75">
      <c r="A582" s="107"/>
      <c r="B582" s="108"/>
      <c r="C582" s="108"/>
      <c r="D582" s="109"/>
      <c r="E582" s="116"/>
      <c r="F582" s="117"/>
      <c r="G582" s="117"/>
      <c r="H582" s="117"/>
      <c r="I582" s="117"/>
      <c r="J582" s="117"/>
      <c r="K582" s="117"/>
      <c r="L582" s="117"/>
      <c r="M582" s="118"/>
    </row>
    <row r="583" spans="1:13" ht="12.75">
      <c r="A583" s="107"/>
      <c r="B583" s="108"/>
      <c r="C583" s="108"/>
      <c r="D583" s="109"/>
      <c r="E583" s="116"/>
      <c r="F583" s="117"/>
      <c r="G583" s="117"/>
      <c r="H583" s="117"/>
      <c r="I583" s="117"/>
      <c r="J583" s="117"/>
      <c r="K583" s="117"/>
      <c r="L583" s="117"/>
      <c r="M583" s="118"/>
    </row>
    <row r="584" spans="1:13" ht="12.75">
      <c r="A584" s="110"/>
      <c r="B584" s="111"/>
      <c r="C584" s="111"/>
      <c r="D584" s="112"/>
      <c r="E584" s="119"/>
      <c r="F584" s="120"/>
      <c r="G584" s="120"/>
      <c r="H584" s="120"/>
      <c r="I584" s="120"/>
      <c r="J584" s="120"/>
      <c r="K584" s="120"/>
      <c r="L584" s="120"/>
      <c r="M584" s="121"/>
    </row>
    <row r="585" spans="1:13" ht="15.75">
      <c r="A585" s="87" t="s">
        <v>2</v>
      </c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9"/>
    </row>
    <row r="586" spans="1:13" ht="15">
      <c r="A586" s="90" t="s">
        <v>3</v>
      </c>
      <c r="B586" s="76"/>
      <c r="C586" s="77"/>
      <c r="D586" s="75" t="s">
        <v>4</v>
      </c>
      <c r="E586" s="76"/>
      <c r="F586" s="76"/>
      <c r="G586" s="76"/>
      <c r="H586" s="77"/>
      <c r="I586" s="75" t="s">
        <v>5</v>
      </c>
      <c r="J586" s="76"/>
      <c r="K586" s="76"/>
      <c r="L586" s="76"/>
      <c r="M586" s="78"/>
    </row>
    <row r="587" spans="1:13" ht="12.75">
      <c r="A587" s="128" t="s">
        <v>6</v>
      </c>
      <c r="B587" s="129"/>
      <c r="C587" s="129"/>
      <c r="D587" s="74" t="s">
        <v>7</v>
      </c>
      <c r="E587" s="74"/>
      <c r="F587" s="84" t="s">
        <v>8</v>
      </c>
      <c r="G587" s="85"/>
      <c r="H587" s="86"/>
      <c r="I587" s="74" t="s">
        <v>7</v>
      </c>
      <c r="J587" s="74"/>
      <c r="K587" s="84" t="s">
        <v>8</v>
      </c>
      <c r="L587" s="85"/>
      <c r="M587" s="95"/>
    </row>
    <row r="588" spans="1:13" ht="12.75">
      <c r="A588" s="128"/>
      <c r="B588" s="129"/>
      <c r="C588" s="129"/>
      <c r="D588" s="73" t="s">
        <v>9</v>
      </c>
      <c r="E588" s="73"/>
      <c r="F588" s="70"/>
      <c r="G588" s="71"/>
      <c r="H588" s="130"/>
      <c r="I588" s="73" t="s">
        <v>11</v>
      </c>
      <c r="J588" s="73"/>
      <c r="K588" s="70"/>
      <c r="L588" s="71"/>
      <c r="M588" s="72"/>
    </row>
    <row r="589" spans="1:13" ht="12.75">
      <c r="A589" s="128"/>
      <c r="B589" s="129"/>
      <c r="C589" s="129"/>
      <c r="D589" s="73" t="s">
        <v>12</v>
      </c>
      <c r="E589" s="73"/>
      <c r="F589" s="70"/>
      <c r="G589" s="71"/>
      <c r="H589" s="130"/>
      <c r="I589" s="73" t="s">
        <v>13</v>
      </c>
      <c r="J589" s="73"/>
      <c r="K589" s="70"/>
      <c r="L589" s="71"/>
      <c r="M589" s="72"/>
    </row>
    <row r="590" spans="1:36" s="31" customFormat="1" ht="29.25" customHeight="1">
      <c r="A590" s="65" t="s">
        <v>91</v>
      </c>
      <c r="B590" s="66"/>
      <c r="C590" s="66"/>
      <c r="D590" s="66"/>
      <c r="E590" s="67"/>
      <c r="F590" s="65" t="s">
        <v>92</v>
      </c>
      <c r="G590" s="66"/>
      <c r="H590" s="32">
        <f>'Obiettivi Area '!Q19</f>
        <v>0</v>
      </c>
      <c r="I590" s="65" t="s">
        <v>93</v>
      </c>
      <c r="J590" s="66"/>
      <c r="K590" s="67"/>
      <c r="L590" s="68" t="e">
        <f>'Obiettivi Area '!L19</f>
        <v>#REF!</v>
      </c>
      <c r="M590" s="69"/>
      <c r="N590" s="34"/>
      <c r="O590" s="34"/>
      <c r="P590" s="34"/>
      <c r="Q590" s="63"/>
      <c r="R590" s="63"/>
      <c r="S590" s="35"/>
      <c r="T590" s="63"/>
      <c r="U590" s="63"/>
      <c r="V590" s="35"/>
      <c r="W590" s="36"/>
      <c r="X590" s="37"/>
      <c r="Y590" s="28"/>
      <c r="Z590" s="28"/>
      <c r="AA590" s="28"/>
      <c r="AB590" s="28"/>
      <c r="AC590" s="28"/>
      <c r="AD590" s="29">
        <f>IF(K586="X",5,(IF(M586="X",3,(IF(O586="X",1,0)))))</f>
        <v>0</v>
      </c>
      <c r="AE590" s="29">
        <f>IF(K588="X",5,(IF(M588="X",3,(IF(O588="X",1,0)))))</f>
        <v>0</v>
      </c>
      <c r="AF590" s="29">
        <f>IF(Q587="X",5,(IF(S587="X",3,(IF(U587="X",1,0)))))</f>
        <v>0</v>
      </c>
      <c r="AG590" s="29">
        <f>IF(Q589="X",1,(IF(S589="X",3,(IF(U589="X",5,0)))))</f>
        <v>0</v>
      </c>
      <c r="AH590" s="30"/>
      <c r="AI590" s="30"/>
      <c r="AJ590" s="31">
        <f>PRODUCT(AD590:AG590)</f>
        <v>0</v>
      </c>
    </row>
    <row r="591" spans="1:13" ht="15.75" hidden="1">
      <c r="A591" s="87" t="s">
        <v>14</v>
      </c>
      <c r="B591" s="88"/>
      <c r="C591" s="88"/>
      <c r="D591" s="88"/>
      <c r="E591" s="88" t="s">
        <v>15</v>
      </c>
      <c r="F591" s="88"/>
      <c r="G591" s="88"/>
      <c r="H591" s="88"/>
      <c r="I591" s="88"/>
      <c r="J591" s="88"/>
      <c r="K591" s="88" t="s">
        <v>16</v>
      </c>
      <c r="L591" s="88"/>
      <c r="M591" s="89"/>
    </row>
    <row r="592" spans="1:13" ht="12.75" hidden="1">
      <c r="A592" s="94"/>
      <c r="B592" s="79"/>
      <c r="C592" s="79"/>
      <c r="D592" s="79"/>
      <c r="E592" s="79"/>
      <c r="F592" s="79"/>
      <c r="G592" s="79"/>
      <c r="H592" s="79"/>
      <c r="I592" s="79"/>
      <c r="J592" s="79"/>
      <c r="K592" s="126"/>
      <c r="L592" s="126"/>
      <c r="M592" s="127"/>
    </row>
    <row r="593" spans="1:13" ht="12.75" hidden="1">
      <c r="A593" s="94"/>
      <c r="B593" s="79"/>
      <c r="C593" s="79"/>
      <c r="D593" s="79"/>
      <c r="E593" s="79"/>
      <c r="F593" s="79"/>
      <c r="G593" s="79"/>
      <c r="H593" s="79"/>
      <c r="I593" s="79"/>
      <c r="J593" s="79"/>
      <c r="K593" s="126"/>
      <c r="L593" s="126"/>
      <c r="M593" s="127"/>
    </row>
    <row r="594" spans="1:13" ht="12.75" hidden="1">
      <c r="A594" s="94"/>
      <c r="B594" s="79"/>
      <c r="C594" s="79"/>
      <c r="D594" s="79"/>
      <c r="E594" s="79"/>
      <c r="F594" s="79"/>
      <c r="G594" s="79"/>
      <c r="H594" s="79"/>
      <c r="I594" s="79"/>
      <c r="J594" s="79"/>
      <c r="K594" s="126"/>
      <c r="L594" s="126"/>
      <c r="M594" s="127"/>
    </row>
    <row r="595" spans="1:13" ht="15.75">
      <c r="A595" s="87" t="s">
        <v>17</v>
      </c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9"/>
    </row>
    <row r="596" spans="1:13" ht="15">
      <c r="A596" s="90" t="s">
        <v>18</v>
      </c>
      <c r="B596" s="76"/>
      <c r="C596" s="76"/>
      <c r="D596" s="76"/>
      <c r="E596" s="76"/>
      <c r="F596" s="76"/>
      <c r="G596" s="76"/>
      <c r="H596" s="77"/>
      <c r="I596" s="75" t="s">
        <v>19</v>
      </c>
      <c r="J596" s="76"/>
      <c r="K596" s="76"/>
      <c r="L596" s="76"/>
      <c r="M596" s="78"/>
    </row>
    <row r="597" spans="1:13" ht="12.75">
      <c r="A597" s="124"/>
      <c r="B597" s="100"/>
      <c r="C597" s="100"/>
      <c r="D597" s="100"/>
      <c r="E597" s="100"/>
      <c r="F597" s="100"/>
      <c r="G597" s="100"/>
      <c r="H597" s="125"/>
      <c r="I597" s="99"/>
      <c r="J597" s="100"/>
      <c r="K597" s="100"/>
      <c r="L597" s="100"/>
      <c r="M597" s="101"/>
    </row>
    <row r="598" spans="1:13" ht="12.75">
      <c r="A598" s="124"/>
      <c r="B598" s="100"/>
      <c r="C598" s="100"/>
      <c r="D598" s="100"/>
      <c r="E598" s="100"/>
      <c r="F598" s="100"/>
      <c r="G598" s="100"/>
      <c r="H598" s="125"/>
      <c r="I598" s="99"/>
      <c r="J598" s="100"/>
      <c r="K598" s="100"/>
      <c r="L598" s="100"/>
      <c r="M598" s="101"/>
    </row>
    <row r="599" spans="1:13" ht="12.75">
      <c r="A599" s="124"/>
      <c r="B599" s="100"/>
      <c r="C599" s="100"/>
      <c r="D599" s="100"/>
      <c r="E599" s="100"/>
      <c r="F599" s="100"/>
      <c r="G599" s="100"/>
      <c r="H599" s="125"/>
      <c r="I599" s="99"/>
      <c r="J599" s="100"/>
      <c r="K599" s="100"/>
      <c r="L599" s="100"/>
      <c r="M599" s="101"/>
    </row>
    <row r="600" spans="1:13" ht="12.75">
      <c r="A600" s="124"/>
      <c r="B600" s="100"/>
      <c r="C600" s="100"/>
      <c r="D600" s="100"/>
      <c r="E600" s="100"/>
      <c r="F600" s="100"/>
      <c r="G600" s="100"/>
      <c r="H600" s="125"/>
      <c r="I600" s="99"/>
      <c r="J600" s="100"/>
      <c r="K600" s="100"/>
      <c r="L600" s="100"/>
      <c r="M600" s="101"/>
    </row>
    <row r="601" spans="1:13" ht="12.75">
      <c r="A601" s="124"/>
      <c r="B601" s="100"/>
      <c r="C601" s="100"/>
      <c r="D601" s="100"/>
      <c r="E601" s="100"/>
      <c r="F601" s="100"/>
      <c r="G601" s="100"/>
      <c r="H601" s="125"/>
      <c r="I601" s="99"/>
      <c r="J601" s="100"/>
      <c r="K601" s="100"/>
      <c r="L601" s="100"/>
      <c r="M601" s="101"/>
    </row>
    <row r="602" spans="1:13" ht="15.75">
      <c r="A602" s="87" t="s">
        <v>20</v>
      </c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9"/>
    </row>
    <row r="603" spans="1:13" ht="18">
      <c r="A603" s="2" t="s">
        <v>21</v>
      </c>
      <c r="B603" s="3" t="s">
        <v>22</v>
      </c>
      <c r="C603" s="3" t="s">
        <v>23</v>
      </c>
      <c r="D603" s="3" t="s">
        <v>24</v>
      </c>
      <c r="E603" s="3" t="s">
        <v>25</v>
      </c>
      <c r="F603" s="3" t="s">
        <v>26</v>
      </c>
      <c r="G603" s="3" t="s">
        <v>27</v>
      </c>
      <c r="H603" s="3" t="s">
        <v>28</v>
      </c>
      <c r="I603" s="3" t="s">
        <v>29</v>
      </c>
      <c r="J603" s="3" t="s">
        <v>30</v>
      </c>
      <c r="K603" s="3" t="s">
        <v>31</v>
      </c>
      <c r="L603" s="3" t="s">
        <v>32</v>
      </c>
      <c r="M603" s="4" t="s">
        <v>33</v>
      </c>
    </row>
    <row r="604" spans="1:13" ht="12.75">
      <c r="A604" s="9" t="s">
        <v>10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8"/>
    </row>
    <row r="605" spans="1:13" ht="12.75">
      <c r="A605" s="9" t="s">
        <v>34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8"/>
    </row>
    <row r="606" spans="1:13" ht="12.75">
      <c r="A606" s="9" t="s">
        <v>35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8"/>
    </row>
    <row r="607" spans="1:13" ht="12.75">
      <c r="A607" s="9" t="s">
        <v>36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8"/>
    </row>
    <row r="608" spans="1:13" ht="12.75">
      <c r="A608" s="9" t="s">
        <v>37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8"/>
    </row>
    <row r="609" spans="1:13" ht="12.75">
      <c r="A609" s="9" t="s">
        <v>38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8"/>
    </row>
    <row r="610" spans="1:13" ht="12.75">
      <c r="A610" s="9" t="s">
        <v>39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8"/>
    </row>
    <row r="611" spans="1:13" ht="15.75">
      <c r="A611" s="87" t="s">
        <v>40</v>
      </c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9"/>
    </row>
    <row r="612" spans="1:13" ht="12.75">
      <c r="A612" s="122" t="s">
        <v>21</v>
      </c>
      <c r="B612" s="74"/>
      <c r="C612" s="74"/>
      <c r="D612" s="74" t="s">
        <v>41</v>
      </c>
      <c r="E612" s="74"/>
      <c r="F612" s="74"/>
      <c r="G612" s="74"/>
      <c r="H612" s="74"/>
      <c r="I612" s="74" t="s">
        <v>42</v>
      </c>
      <c r="J612" s="74"/>
      <c r="K612" s="74" t="s">
        <v>43</v>
      </c>
      <c r="L612" s="74"/>
      <c r="M612" s="123"/>
    </row>
    <row r="613" spans="1:13" ht="12.75">
      <c r="A613" s="94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80"/>
    </row>
    <row r="614" spans="1:13" ht="12.75">
      <c r="A614" s="94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80"/>
    </row>
    <row r="615" spans="1:13" ht="12.75">
      <c r="A615" s="94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80"/>
    </row>
    <row r="616" spans="1:13" ht="12.75">
      <c r="A616" s="94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80"/>
    </row>
    <row r="617" spans="1:13" ht="12.75">
      <c r="A617" s="94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80"/>
    </row>
    <row r="618" spans="1:13" ht="12.75">
      <c r="A618" s="94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80"/>
    </row>
    <row r="619" spans="1:13" ht="13.5" thickBot="1">
      <c r="A619" s="93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2"/>
    </row>
    <row r="620" ht="13.5" thickBot="1"/>
    <row r="621" spans="1:13" ht="12.75">
      <c r="A621" s="81" t="s">
        <v>54</v>
      </c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3"/>
    </row>
    <row r="622" spans="1:13" ht="35.25" customHeight="1">
      <c r="A622" s="96" t="s">
        <v>0</v>
      </c>
      <c r="B622" s="97"/>
      <c r="C622" s="97"/>
      <c r="D622" s="97"/>
      <c r="E622" s="98"/>
      <c r="F622" s="99"/>
      <c r="G622" s="100"/>
      <c r="H622" s="100"/>
      <c r="I622" s="100"/>
      <c r="J622" s="100"/>
      <c r="K622" s="100"/>
      <c r="L622" s="100"/>
      <c r="M622" s="101"/>
    </row>
    <row r="623" spans="1:13" ht="12.75">
      <c r="A623" s="96" t="s">
        <v>1</v>
      </c>
      <c r="B623" s="105"/>
      <c r="C623" s="105"/>
      <c r="D623" s="106"/>
      <c r="E623" s="113"/>
      <c r="F623" s="114"/>
      <c r="G623" s="114"/>
      <c r="H623" s="114"/>
      <c r="I623" s="114"/>
      <c r="J623" s="114"/>
      <c r="K623" s="114"/>
      <c r="L623" s="114"/>
      <c r="M623" s="115"/>
    </row>
    <row r="624" spans="1:13" ht="12.75">
      <c r="A624" s="107"/>
      <c r="B624" s="108"/>
      <c r="C624" s="108"/>
      <c r="D624" s="109"/>
      <c r="E624" s="116"/>
      <c r="F624" s="117"/>
      <c r="G624" s="117"/>
      <c r="H624" s="117"/>
      <c r="I624" s="117"/>
      <c r="J624" s="117"/>
      <c r="K624" s="117"/>
      <c r="L624" s="117"/>
      <c r="M624" s="118"/>
    </row>
    <row r="625" spans="1:13" ht="12.75">
      <c r="A625" s="107"/>
      <c r="B625" s="108"/>
      <c r="C625" s="108"/>
      <c r="D625" s="109"/>
      <c r="E625" s="116"/>
      <c r="F625" s="117"/>
      <c r="G625" s="117"/>
      <c r="H625" s="117"/>
      <c r="I625" s="117"/>
      <c r="J625" s="117"/>
      <c r="K625" s="117"/>
      <c r="L625" s="117"/>
      <c r="M625" s="118"/>
    </row>
    <row r="626" spans="1:13" ht="12.75">
      <c r="A626" s="107"/>
      <c r="B626" s="108"/>
      <c r="C626" s="108"/>
      <c r="D626" s="109"/>
      <c r="E626" s="116"/>
      <c r="F626" s="117"/>
      <c r="G626" s="117"/>
      <c r="H626" s="117"/>
      <c r="I626" s="117"/>
      <c r="J626" s="117"/>
      <c r="K626" s="117"/>
      <c r="L626" s="117"/>
      <c r="M626" s="118"/>
    </row>
    <row r="627" spans="1:13" ht="12.75">
      <c r="A627" s="107"/>
      <c r="B627" s="108"/>
      <c r="C627" s="108"/>
      <c r="D627" s="109"/>
      <c r="E627" s="116"/>
      <c r="F627" s="117"/>
      <c r="G627" s="117"/>
      <c r="H627" s="117"/>
      <c r="I627" s="117"/>
      <c r="J627" s="117"/>
      <c r="K627" s="117"/>
      <c r="L627" s="117"/>
      <c r="M627" s="118"/>
    </row>
    <row r="628" spans="1:13" ht="12.75">
      <c r="A628" s="110"/>
      <c r="B628" s="111"/>
      <c r="C628" s="111"/>
      <c r="D628" s="112"/>
      <c r="E628" s="119"/>
      <c r="F628" s="120"/>
      <c r="G628" s="120"/>
      <c r="H628" s="120"/>
      <c r="I628" s="120"/>
      <c r="J628" s="120"/>
      <c r="K628" s="120"/>
      <c r="L628" s="120"/>
      <c r="M628" s="121"/>
    </row>
    <row r="629" spans="1:13" ht="15.75">
      <c r="A629" s="87" t="s">
        <v>2</v>
      </c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9"/>
    </row>
    <row r="630" spans="1:13" ht="15">
      <c r="A630" s="90" t="s">
        <v>3</v>
      </c>
      <c r="B630" s="76"/>
      <c r="C630" s="77"/>
      <c r="D630" s="75" t="s">
        <v>4</v>
      </c>
      <c r="E630" s="76"/>
      <c r="F630" s="76"/>
      <c r="G630" s="76"/>
      <c r="H630" s="77"/>
      <c r="I630" s="75" t="s">
        <v>5</v>
      </c>
      <c r="J630" s="76"/>
      <c r="K630" s="76"/>
      <c r="L630" s="76"/>
      <c r="M630" s="78"/>
    </row>
    <row r="631" spans="1:13" ht="12.75">
      <c r="A631" s="128" t="s">
        <v>6</v>
      </c>
      <c r="B631" s="129"/>
      <c r="C631" s="129"/>
      <c r="D631" s="74" t="s">
        <v>7</v>
      </c>
      <c r="E631" s="74"/>
      <c r="F631" s="84" t="s">
        <v>8</v>
      </c>
      <c r="G631" s="85"/>
      <c r="H631" s="86"/>
      <c r="I631" s="74" t="s">
        <v>7</v>
      </c>
      <c r="J631" s="74"/>
      <c r="K631" s="84" t="s">
        <v>8</v>
      </c>
      <c r="L631" s="85"/>
      <c r="M631" s="95"/>
    </row>
    <row r="632" spans="1:13" ht="12.75">
      <c r="A632" s="128"/>
      <c r="B632" s="129"/>
      <c r="C632" s="129"/>
      <c r="D632" s="73" t="s">
        <v>9</v>
      </c>
      <c r="E632" s="73"/>
      <c r="F632" s="70"/>
      <c r="G632" s="71"/>
      <c r="H632" s="130"/>
      <c r="I632" s="73" t="s">
        <v>11</v>
      </c>
      <c r="J632" s="73"/>
      <c r="K632" s="70"/>
      <c r="L632" s="71"/>
      <c r="M632" s="72"/>
    </row>
    <row r="633" spans="1:13" ht="12.75">
      <c r="A633" s="128"/>
      <c r="B633" s="129"/>
      <c r="C633" s="129"/>
      <c r="D633" s="73" t="s">
        <v>12</v>
      </c>
      <c r="E633" s="73"/>
      <c r="F633" s="70"/>
      <c r="G633" s="71"/>
      <c r="H633" s="130"/>
      <c r="I633" s="73" t="s">
        <v>13</v>
      </c>
      <c r="J633" s="73"/>
      <c r="K633" s="70"/>
      <c r="L633" s="71"/>
      <c r="M633" s="72"/>
    </row>
    <row r="634" spans="1:36" s="31" customFormat="1" ht="29.25" customHeight="1">
      <c r="A634" s="65" t="s">
        <v>91</v>
      </c>
      <c r="B634" s="66"/>
      <c r="C634" s="66"/>
      <c r="D634" s="66"/>
      <c r="E634" s="67"/>
      <c r="F634" s="65" t="s">
        <v>92</v>
      </c>
      <c r="G634" s="66"/>
      <c r="H634" s="32">
        <f>'Obiettivi Area '!Q20</f>
        <v>0</v>
      </c>
      <c r="I634" s="65" t="s">
        <v>93</v>
      </c>
      <c r="J634" s="66"/>
      <c r="K634" s="67"/>
      <c r="L634" s="68" t="e">
        <f>'Obiettivi Area '!L20</f>
        <v>#REF!</v>
      </c>
      <c r="M634" s="69"/>
      <c r="N634" s="34"/>
      <c r="O634" s="34"/>
      <c r="P634" s="34"/>
      <c r="Q634" s="63"/>
      <c r="R634" s="63"/>
      <c r="S634" s="35"/>
      <c r="T634" s="63"/>
      <c r="U634" s="63"/>
      <c r="V634" s="35"/>
      <c r="W634" s="36"/>
      <c r="X634" s="37"/>
      <c r="Y634" s="28"/>
      <c r="Z634" s="28"/>
      <c r="AA634" s="28"/>
      <c r="AB634" s="28"/>
      <c r="AC634" s="28"/>
      <c r="AD634" s="29">
        <f>IF(K630="X",5,(IF(M630="X",3,(IF(O630="X",1,0)))))</f>
        <v>0</v>
      </c>
      <c r="AE634" s="29">
        <f>IF(K632="X",5,(IF(M632="X",3,(IF(O632="X",1,0)))))</f>
        <v>0</v>
      </c>
      <c r="AF634" s="29">
        <f>IF(Q631="X",5,(IF(S631="X",3,(IF(U631="X",1,0)))))</f>
        <v>0</v>
      </c>
      <c r="AG634" s="29">
        <f>IF(Q633="X",1,(IF(S633="X",3,(IF(U633="X",5,0)))))</f>
        <v>0</v>
      </c>
      <c r="AH634" s="30"/>
      <c r="AI634" s="30"/>
      <c r="AJ634" s="31">
        <f>PRODUCT(AD634:AG634)</f>
        <v>0</v>
      </c>
    </row>
    <row r="635" spans="1:13" ht="15.75" hidden="1">
      <c r="A635" s="87" t="s">
        <v>14</v>
      </c>
      <c r="B635" s="88"/>
      <c r="C635" s="88"/>
      <c r="D635" s="88"/>
      <c r="E635" s="88" t="s">
        <v>15</v>
      </c>
      <c r="F635" s="88"/>
      <c r="G635" s="88"/>
      <c r="H635" s="88"/>
      <c r="I635" s="88"/>
      <c r="J635" s="88"/>
      <c r="K635" s="88" t="s">
        <v>16</v>
      </c>
      <c r="L635" s="88"/>
      <c r="M635" s="89"/>
    </row>
    <row r="636" spans="1:13" ht="12.75" hidden="1">
      <c r="A636" s="94"/>
      <c r="B636" s="79"/>
      <c r="C636" s="79"/>
      <c r="D636" s="79"/>
      <c r="E636" s="79"/>
      <c r="F636" s="79"/>
      <c r="G636" s="79"/>
      <c r="H636" s="79"/>
      <c r="I636" s="79"/>
      <c r="J636" s="79"/>
      <c r="K636" s="126"/>
      <c r="L636" s="126"/>
      <c r="M636" s="127"/>
    </row>
    <row r="637" spans="1:13" ht="12.75" hidden="1">
      <c r="A637" s="94"/>
      <c r="B637" s="79"/>
      <c r="C637" s="79"/>
      <c r="D637" s="79"/>
      <c r="E637" s="79"/>
      <c r="F637" s="79"/>
      <c r="G637" s="79"/>
      <c r="H637" s="79"/>
      <c r="I637" s="79"/>
      <c r="J637" s="79"/>
      <c r="K637" s="126"/>
      <c r="L637" s="126"/>
      <c r="M637" s="127"/>
    </row>
    <row r="638" spans="1:13" ht="12.75" hidden="1">
      <c r="A638" s="94"/>
      <c r="B638" s="79"/>
      <c r="C638" s="79"/>
      <c r="D638" s="79"/>
      <c r="E638" s="79"/>
      <c r="F638" s="79"/>
      <c r="G638" s="79"/>
      <c r="H638" s="79"/>
      <c r="I638" s="79"/>
      <c r="J638" s="79"/>
      <c r="K638" s="126"/>
      <c r="L638" s="126"/>
      <c r="M638" s="127"/>
    </row>
    <row r="639" spans="1:13" ht="15.75">
      <c r="A639" s="87" t="s">
        <v>17</v>
      </c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9"/>
    </row>
    <row r="640" spans="1:13" ht="15">
      <c r="A640" s="90" t="s">
        <v>18</v>
      </c>
      <c r="B640" s="76"/>
      <c r="C640" s="76"/>
      <c r="D640" s="76"/>
      <c r="E640" s="76"/>
      <c r="F640" s="76"/>
      <c r="G640" s="76"/>
      <c r="H640" s="77"/>
      <c r="I640" s="75" t="s">
        <v>19</v>
      </c>
      <c r="J640" s="76"/>
      <c r="K640" s="76"/>
      <c r="L640" s="76"/>
      <c r="M640" s="78"/>
    </row>
    <row r="641" spans="1:13" ht="12.75">
      <c r="A641" s="124"/>
      <c r="B641" s="100"/>
      <c r="C641" s="100"/>
      <c r="D641" s="100"/>
      <c r="E641" s="100"/>
      <c r="F641" s="100"/>
      <c r="G641" s="100"/>
      <c r="H641" s="125"/>
      <c r="I641" s="99"/>
      <c r="J641" s="100"/>
      <c r="K641" s="100"/>
      <c r="L641" s="100"/>
      <c r="M641" s="101"/>
    </row>
    <row r="642" spans="1:13" ht="12.75">
      <c r="A642" s="124"/>
      <c r="B642" s="100"/>
      <c r="C642" s="100"/>
      <c r="D642" s="100"/>
      <c r="E642" s="100"/>
      <c r="F642" s="100"/>
      <c r="G642" s="100"/>
      <c r="H642" s="125"/>
      <c r="I642" s="99"/>
      <c r="J642" s="100"/>
      <c r="K642" s="100"/>
      <c r="L642" s="100"/>
      <c r="M642" s="101"/>
    </row>
    <row r="643" spans="1:13" ht="12.75">
      <c r="A643" s="124"/>
      <c r="B643" s="100"/>
      <c r="C643" s="100"/>
      <c r="D643" s="100"/>
      <c r="E643" s="100"/>
      <c r="F643" s="100"/>
      <c r="G643" s="100"/>
      <c r="H643" s="125"/>
      <c r="I643" s="99"/>
      <c r="J643" s="100"/>
      <c r="K643" s="100"/>
      <c r="L643" s="100"/>
      <c r="M643" s="101"/>
    </row>
    <row r="644" spans="1:13" ht="12.75">
      <c r="A644" s="124"/>
      <c r="B644" s="100"/>
      <c r="C644" s="100"/>
      <c r="D644" s="100"/>
      <c r="E644" s="100"/>
      <c r="F644" s="100"/>
      <c r="G644" s="100"/>
      <c r="H644" s="125"/>
      <c r="I644" s="99"/>
      <c r="J644" s="100"/>
      <c r="K644" s="100"/>
      <c r="L644" s="100"/>
      <c r="M644" s="101"/>
    </row>
    <row r="645" spans="1:13" ht="12.75">
      <c r="A645" s="124"/>
      <c r="B645" s="100"/>
      <c r="C645" s="100"/>
      <c r="D645" s="100"/>
      <c r="E645" s="100"/>
      <c r="F645" s="100"/>
      <c r="G645" s="100"/>
      <c r="H645" s="125"/>
      <c r="I645" s="99"/>
      <c r="J645" s="100"/>
      <c r="K645" s="100"/>
      <c r="L645" s="100"/>
      <c r="M645" s="101"/>
    </row>
    <row r="646" spans="1:13" ht="15.75">
      <c r="A646" s="87" t="s">
        <v>20</v>
      </c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9"/>
    </row>
    <row r="647" spans="1:13" ht="18">
      <c r="A647" s="2" t="s">
        <v>21</v>
      </c>
      <c r="B647" s="3" t="s">
        <v>22</v>
      </c>
      <c r="C647" s="3" t="s">
        <v>23</v>
      </c>
      <c r="D647" s="3" t="s">
        <v>24</v>
      </c>
      <c r="E647" s="3" t="s">
        <v>25</v>
      </c>
      <c r="F647" s="3" t="s">
        <v>26</v>
      </c>
      <c r="G647" s="3" t="s">
        <v>27</v>
      </c>
      <c r="H647" s="3" t="s">
        <v>28</v>
      </c>
      <c r="I647" s="3" t="s">
        <v>29</v>
      </c>
      <c r="J647" s="3" t="s">
        <v>30</v>
      </c>
      <c r="K647" s="3" t="s">
        <v>31</v>
      </c>
      <c r="L647" s="3" t="s">
        <v>32</v>
      </c>
      <c r="M647" s="4" t="s">
        <v>33</v>
      </c>
    </row>
    <row r="648" spans="1:13" ht="12.75">
      <c r="A648" s="9" t="s">
        <v>10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8"/>
    </row>
    <row r="649" spans="1:13" ht="12.75">
      <c r="A649" s="9" t="s">
        <v>34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8"/>
    </row>
    <row r="650" spans="1:13" ht="12.75">
      <c r="A650" s="9" t="s">
        <v>35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8"/>
    </row>
    <row r="651" spans="1:13" ht="12.75">
      <c r="A651" s="9" t="s">
        <v>36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8"/>
    </row>
    <row r="652" spans="1:13" ht="12.75">
      <c r="A652" s="9" t="s">
        <v>37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8"/>
    </row>
    <row r="653" spans="1:13" ht="12.75">
      <c r="A653" s="9" t="s">
        <v>38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8"/>
    </row>
    <row r="654" spans="1:13" ht="12.75">
      <c r="A654" s="9" t="s">
        <v>39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8"/>
    </row>
    <row r="655" spans="1:13" ht="15.75">
      <c r="A655" s="87" t="s">
        <v>40</v>
      </c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9"/>
    </row>
    <row r="656" spans="1:13" ht="12.75">
      <c r="A656" s="122" t="s">
        <v>21</v>
      </c>
      <c r="B656" s="74"/>
      <c r="C656" s="74"/>
      <c r="D656" s="74" t="s">
        <v>41</v>
      </c>
      <c r="E656" s="74"/>
      <c r="F656" s="74"/>
      <c r="G656" s="74"/>
      <c r="H656" s="74"/>
      <c r="I656" s="74" t="s">
        <v>42</v>
      </c>
      <c r="J656" s="74"/>
      <c r="K656" s="74" t="s">
        <v>43</v>
      </c>
      <c r="L656" s="74"/>
      <c r="M656" s="123"/>
    </row>
    <row r="657" spans="1:13" ht="12.75">
      <c r="A657" s="94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80"/>
    </row>
    <row r="658" spans="1:13" ht="12.75">
      <c r="A658" s="94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80"/>
    </row>
    <row r="659" spans="1:13" ht="12.75">
      <c r="A659" s="94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80"/>
    </row>
    <row r="660" spans="1:13" ht="12.75">
      <c r="A660" s="94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80"/>
    </row>
    <row r="661" spans="1:13" ht="12.75">
      <c r="A661" s="94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80"/>
    </row>
    <row r="662" spans="1:13" ht="12.75">
      <c r="A662" s="94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80"/>
    </row>
    <row r="663" spans="1:13" ht="13.5" thickBot="1">
      <c r="A663" s="93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2"/>
    </row>
    <row r="664" ht="13.5" thickBot="1"/>
    <row r="665" spans="1:13" ht="12.75">
      <c r="A665" s="81" t="s">
        <v>55</v>
      </c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3"/>
    </row>
    <row r="666" spans="1:13" ht="35.25" customHeight="1">
      <c r="A666" s="96" t="s">
        <v>0</v>
      </c>
      <c r="B666" s="97"/>
      <c r="C666" s="97"/>
      <c r="D666" s="97"/>
      <c r="E666" s="98"/>
      <c r="F666" s="99"/>
      <c r="G666" s="100"/>
      <c r="H666" s="100"/>
      <c r="I666" s="100"/>
      <c r="J666" s="100"/>
      <c r="K666" s="100"/>
      <c r="L666" s="100"/>
      <c r="M666" s="101"/>
    </row>
    <row r="667" spans="1:13" ht="12.75">
      <c r="A667" s="96" t="s">
        <v>1</v>
      </c>
      <c r="B667" s="105"/>
      <c r="C667" s="105"/>
      <c r="D667" s="106"/>
      <c r="E667" s="113"/>
      <c r="F667" s="114"/>
      <c r="G667" s="114"/>
      <c r="H667" s="114"/>
      <c r="I667" s="114"/>
      <c r="J667" s="114"/>
      <c r="K667" s="114"/>
      <c r="L667" s="114"/>
      <c r="M667" s="115"/>
    </row>
    <row r="668" spans="1:13" ht="12.75">
      <c r="A668" s="107"/>
      <c r="B668" s="108"/>
      <c r="C668" s="108"/>
      <c r="D668" s="109"/>
      <c r="E668" s="116"/>
      <c r="F668" s="117"/>
      <c r="G668" s="117"/>
      <c r="H668" s="117"/>
      <c r="I668" s="117"/>
      <c r="J668" s="117"/>
      <c r="K668" s="117"/>
      <c r="L668" s="117"/>
      <c r="M668" s="118"/>
    </row>
    <row r="669" spans="1:13" ht="12.75">
      <c r="A669" s="107"/>
      <c r="B669" s="108"/>
      <c r="C669" s="108"/>
      <c r="D669" s="109"/>
      <c r="E669" s="116"/>
      <c r="F669" s="117"/>
      <c r="G669" s="117"/>
      <c r="H669" s="117"/>
      <c r="I669" s="117"/>
      <c r="J669" s="117"/>
      <c r="K669" s="117"/>
      <c r="L669" s="117"/>
      <c r="M669" s="118"/>
    </row>
    <row r="670" spans="1:13" ht="12.75">
      <c r="A670" s="107"/>
      <c r="B670" s="108"/>
      <c r="C670" s="108"/>
      <c r="D670" s="109"/>
      <c r="E670" s="116"/>
      <c r="F670" s="117"/>
      <c r="G670" s="117"/>
      <c r="H670" s="117"/>
      <c r="I670" s="117"/>
      <c r="J670" s="117"/>
      <c r="K670" s="117"/>
      <c r="L670" s="117"/>
      <c r="M670" s="118"/>
    </row>
    <row r="671" spans="1:13" ht="12.75">
      <c r="A671" s="107"/>
      <c r="B671" s="108"/>
      <c r="C671" s="108"/>
      <c r="D671" s="109"/>
      <c r="E671" s="116"/>
      <c r="F671" s="117"/>
      <c r="G671" s="117"/>
      <c r="H671" s="117"/>
      <c r="I671" s="117"/>
      <c r="J671" s="117"/>
      <c r="K671" s="117"/>
      <c r="L671" s="117"/>
      <c r="M671" s="118"/>
    </row>
    <row r="672" spans="1:13" ht="12.75">
      <c r="A672" s="110"/>
      <c r="B672" s="111"/>
      <c r="C672" s="111"/>
      <c r="D672" s="112"/>
      <c r="E672" s="119"/>
      <c r="F672" s="120"/>
      <c r="G672" s="120"/>
      <c r="H672" s="120"/>
      <c r="I672" s="120"/>
      <c r="J672" s="120"/>
      <c r="K672" s="120"/>
      <c r="L672" s="120"/>
      <c r="M672" s="121"/>
    </row>
    <row r="673" spans="1:13" ht="15.75">
      <c r="A673" s="87" t="s">
        <v>2</v>
      </c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9"/>
    </row>
    <row r="674" spans="1:13" ht="15">
      <c r="A674" s="90" t="s">
        <v>3</v>
      </c>
      <c r="B674" s="76"/>
      <c r="C674" s="77"/>
      <c r="D674" s="75" t="s">
        <v>4</v>
      </c>
      <c r="E674" s="76"/>
      <c r="F674" s="76"/>
      <c r="G674" s="76"/>
      <c r="H674" s="77"/>
      <c r="I674" s="75" t="s">
        <v>5</v>
      </c>
      <c r="J674" s="76"/>
      <c r="K674" s="76"/>
      <c r="L674" s="76"/>
      <c r="M674" s="78"/>
    </row>
    <row r="675" spans="1:13" ht="12.75">
      <c r="A675" s="128" t="s">
        <v>6</v>
      </c>
      <c r="B675" s="129"/>
      <c r="C675" s="129"/>
      <c r="D675" s="74" t="s">
        <v>7</v>
      </c>
      <c r="E675" s="74"/>
      <c r="F675" s="84" t="s">
        <v>8</v>
      </c>
      <c r="G675" s="85"/>
      <c r="H675" s="86"/>
      <c r="I675" s="74" t="s">
        <v>7</v>
      </c>
      <c r="J675" s="74"/>
      <c r="K675" s="84" t="s">
        <v>8</v>
      </c>
      <c r="L675" s="85"/>
      <c r="M675" s="95"/>
    </row>
    <row r="676" spans="1:13" ht="12.75">
      <c r="A676" s="128"/>
      <c r="B676" s="129"/>
      <c r="C676" s="129"/>
      <c r="D676" s="73" t="s">
        <v>9</v>
      </c>
      <c r="E676" s="73"/>
      <c r="F676" s="70"/>
      <c r="G676" s="71"/>
      <c r="H676" s="130"/>
      <c r="I676" s="73" t="s">
        <v>11</v>
      </c>
      <c r="J676" s="73"/>
      <c r="K676" s="70"/>
      <c r="L676" s="71"/>
      <c r="M676" s="72"/>
    </row>
    <row r="677" spans="1:13" ht="12.75">
      <c r="A677" s="128"/>
      <c r="B677" s="129"/>
      <c r="C677" s="129"/>
      <c r="D677" s="73" t="s">
        <v>12</v>
      </c>
      <c r="E677" s="73"/>
      <c r="F677" s="70"/>
      <c r="G677" s="71"/>
      <c r="H677" s="130"/>
      <c r="I677" s="73" t="s">
        <v>13</v>
      </c>
      <c r="J677" s="73"/>
      <c r="K677" s="70"/>
      <c r="L677" s="71"/>
      <c r="M677" s="72"/>
    </row>
    <row r="678" spans="1:36" s="31" customFormat="1" ht="29.25" customHeight="1">
      <c r="A678" s="65" t="s">
        <v>91</v>
      </c>
      <c r="B678" s="66"/>
      <c r="C678" s="66"/>
      <c r="D678" s="66"/>
      <c r="E678" s="67"/>
      <c r="F678" s="65" t="s">
        <v>92</v>
      </c>
      <c r="G678" s="66"/>
      <c r="H678" s="32">
        <f>'Obiettivi Area '!Q21</f>
        <v>0</v>
      </c>
      <c r="I678" s="65" t="s">
        <v>93</v>
      </c>
      <c r="J678" s="66"/>
      <c r="K678" s="67"/>
      <c r="L678" s="68" t="e">
        <f>'Obiettivi Area '!L21</f>
        <v>#REF!</v>
      </c>
      <c r="M678" s="69"/>
      <c r="N678" s="34"/>
      <c r="O678" s="34"/>
      <c r="P678" s="34"/>
      <c r="Q678" s="63"/>
      <c r="R678" s="63"/>
      <c r="S678" s="35"/>
      <c r="T678" s="63"/>
      <c r="U678" s="63"/>
      <c r="V678" s="35"/>
      <c r="W678" s="36"/>
      <c r="X678" s="37"/>
      <c r="Y678" s="28"/>
      <c r="Z678" s="28"/>
      <c r="AA678" s="28"/>
      <c r="AB678" s="28"/>
      <c r="AC678" s="28"/>
      <c r="AD678" s="29">
        <f>IF(K674="X",5,(IF(M674="X",3,(IF(O674="X",1,0)))))</f>
        <v>0</v>
      </c>
      <c r="AE678" s="29">
        <f>IF(K676="X",5,(IF(M676="X",3,(IF(O676="X",1,0)))))</f>
        <v>0</v>
      </c>
      <c r="AF678" s="29">
        <f>IF(Q675="X",5,(IF(S675="X",3,(IF(U675="X",1,0)))))</f>
        <v>0</v>
      </c>
      <c r="AG678" s="29">
        <f>IF(Q677="X",1,(IF(S677="X",3,(IF(U677="X",5,0)))))</f>
        <v>0</v>
      </c>
      <c r="AH678" s="30"/>
      <c r="AI678" s="30"/>
      <c r="AJ678" s="31">
        <f>PRODUCT(AD678:AG678)</f>
        <v>0</v>
      </c>
    </row>
    <row r="679" spans="1:13" ht="15.75" hidden="1">
      <c r="A679" s="87" t="s">
        <v>14</v>
      </c>
      <c r="B679" s="88"/>
      <c r="C679" s="88"/>
      <c r="D679" s="88"/>
      <c r="E679" s="88" t="s">
        <v>15</v>
      </c>
      <c r="F679" s="88"/>
      <c r="G679" s="88"/>
      <c r="H679" s="88"/>
      <c r="I679" s="88"/>
      <c r="J679" s="88"/>
      <c r="K679" s="88" t="s">
        <v>16</v>
      </c>
      <c r="L679" s="88"/>
      <c r="M679" s="89"/>
    </row>
    <row r="680" spans="1:13" ht="12.75" hidden="1">
      <c r="A680" s="94"/>
      <c r="B680" s="79"/>
      <c r="C680" s="79"/>
      <c r="D680" s="79"/>
      <c r="E680" s="79"/>
      <c r="F680" s="79"/>
      <c r="G680" s="79"/>
      <c r="H680" s="79"/>
      <c r="I680" s="79"/>
      <c r="J680" s="79"/>
      <c r="K680" s="126"/>
      <c r="L680" s="126"/>
      <c r="M680" s="127"/>
    </row>
    <row r="681" spans="1:13" ht="12.75" hidden="1">
      <c r="A681" s="94"/>
      <c r="B681" s="79"/>
      <c r="C681" s="79"/>
      <c r="D681" s="79"/>
      <c r="E681" s="79"/>
      <c r="F681" s="79"/>
      <c r="G681" s="79"/>
      <c r="H681" s="79"/>
      <c r="I681" s="79"/>
      <c r="J681" s="79"/>
      <c r="K681" s="126"/>
      <c r="L681" s="126"/>
      <c r="M681" s="127"/>
    </row>
    <row r="682" spans="1:13" ht="12.75" hidden="1">
      <c r="A682" s="94"/>
      <c r="B682" s="79"/>
      <c r="C682" s="79"/>
      <c r="D682" s="79"/>
      <c r="E682" s="79"/>
      <c r="F682" s="79"/>
      <c r="G682" s="79"/>
      <c r="H682" s="79"/>
      <c r="I682" s="79"/>
      <c r="J682" s="79"/>
      <c r="K682" s="126"/>
      <c r="L682" s="126"/>
      <c r="M682" s="127"/>
    </row>
    <row r="683" spans="1:13" ht="15.75">
      <c r="A683" s="87" t="s">
        <v>17</v>
      </c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9"/>
    </row>
    <row r="684" spans="1:13" ht="15">
      <c r="A684" s="90" t="s">
        <v>18</v>
      </c>
      <c r="B684" s="76"/>
      <c r="C684" s="76"/>
      <c r="D684" s="76"/>
      <c r="E684" s="76"/>
      <c r="F684" s="76"/>
      <c r="G684" s="76"/>
      <c r="H684" s="77"/>
      <c r="I684" s="75" t="s">
        <v>19</v>
      </c>
      <c r="J684" s="76"/>
      <c r="K684" s="76"/>
      <c r="L684" s="76"/>
      <c r="M684" s="78"/>
    </row>
    <row r="685" spans="1:13" ht="12.75">
      <c r="A685" s="124"/>
      <c r="B685" s="100"/>
      <c r="C685" s="100"/>
      <c r="D685" s="100"/>
      <c r="E685" s="100"/>
      <c r="F685" s="100"/>
      <c r="G685" s="100"/>
      <c r="H685" s="125"/>
      <c r="I685" s="99"/>
      <c r="J685" s="100"/>
      <c r="K685" s="100"/>
      <c r="L685" s="100"/>
      <c r="M685" s="101"/>
    </row>
    <row r="686" spans="1:13" ht="12.75">
      <c r="A686" s="124"/>
      <c r="B686" s="100"/>
      <c r="C686" s="100"/>
      <c r="D686" s="100"/>
      <c r="E686" s="100"/>
      <c r="F686" s="100"/>
      <c r="G686" s="100"/>
      <c r="H686" s="125"/>
      <c r="I686" s="99"/>
      <c r="J686" s="100"/>
      <c r="K686" s="100"/>
      <c r="L686" s="100"/>
      <c r="M686" s="101"/>
    </row>
    <row r="687" spans="1:13" ht="12.75">
      <c r="A687" s="124"/>
      <c r="B687" s="100"/>
      <c r="C687" s="100"/>
      <c r="D687" s="100"/>
      <c r="E687" s="100"/>
      <c r="F687" s="100"/>
      <c r="G687" s="100"/>
      <c r="H687" s="125"/>
      <c r="I687" s="99"/>
      <c r="J687" s="100"/>
      <c r="K687" s="100"/>
      <c r="L687" s="100"/>
      <c r="M687" s="101"/>
    </row>
    <row r="688" spans="1:13" ht="12.75">
      <c r="A688" s="124"/>
      <c r="B688" s="100"/>
      <c r="C688" s="100"/>
      <c r="D688" s="100"/>
      <c r="E688" s="100"/>
      <c r="F688" s="100"/>
      <c r="G688" s="100"/>
      <c r="H688" s="125"/>
      <c r="I688" s="99"/>
      <c r="J688" s="100"/>
      <c r="K688" s="100"/>
      <c r="L688" s="100"/>
      <c r="M688" s="101"/>
    </row>
    <row r="689" spans="1:13" ht="12.75">
      <c r="A689" s="124"/>
      <c r="B689" s="100"/>
      <c r="C689" s="100"/>
      <c r="D689" s="100"/>
      <c r="E689" s="100"/>
      <c r="F689" s="100"/>
      <c r="G689" s="100"/>
      <c r="H689" s="125"/>
      <c r="I689" s="99"/>
      <c r="J689" s="100"/>
      <c r="K689" s="100"/>
      <c r="L689" s="100"/>
      <c r="M689" s="101"/>
    </row>
    <row r="690" spans="1:13" ht="15.75">
      <c r="A690" s="87" t="s">
        <v>20</v>
      </c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9"/>
    </row>
    <row r="691" spans="1:13" ht="18">
      <c r="A691" s="2" t="s">
        <v>21</v>
      </c>
      <c r="B691" s="3" t="s">
        <v>22</v>
      </c>
      <c r="C691" s="3" t="s">
        <v>23</v>
      </c>
      <c r="D691" s="3" t="s">
        <v>24</v>
      </c>
      <c r="E691" s="3" t="s">
        <v>25</v>
      </c>
      <c r="F691" s="3" t="s">
        <v>26</v>
      </c>
      <c r="G691" s="3" t="s">
        <v>27</v>
      </c>
      <c r="H691" s="3" t="s">
        <v>28</v>
      </c>
      <c r="I691" s="3" t="s">
        <v>29</v>
      </c>
      <c r="J691" s="3" t="s">
        <v>30</v>
      </c>
      <c r="K691" s="3" t="s">
        <v>31</v>
      </c>
      <c r="L691" s="3" t="s">
        <v>32</v>
      </c>
      <c r="M691" s="4" t="s">
        <v>33</v>
      </c>
    </row>
    <row r="692" spans="1:13" ht="12.75">
      <c r="A692" s="9" t="s">
        <v>10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8"/>
    </row>
    <row r="693" spans="1:13" ht="12.75">
      <c r="A693" s="9" t="s">
        <v>34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8"/>
    </row>
    <row r="694" spans="1:13" ht="12.75">
      <c r="A694" s="9" t="s">
        <v>35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8"/>
    </row>
    <row r="695" spans="1:13" ht="12.75">
      <c r="A695" s="9" t="s">
        <v>36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8"/>
    </row>
    <row r="696" spans="1:13" ht="12.75">
      <c r="A696" s="9" t="s">
        <v>37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8"/>
    </row>
    <row r="697" spans="1:13" ht="12.75">
      <c r="A697" s="9" t="s">
        <v>38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8"/>
    </row>
    <row r="698" spans="1:13" ht="12.75">
      <c r="A698" s="9" t="s">
        <v>39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8"/>
    </row>
    <row r="699" spans="1:13" ht="15.75">
      <c r="A699" s="87" t="s">
        <v>40</v>
      </c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9"/>
    </row>
    <row r="700" spans="1:13" ht="12.75">
      <c r="A700" s="122" t="s">
        <v>21</v>
      </c>
      <c r="B700" s="74"/>
      <c r="C700" s="74"/>
      <c r="D700" s="74" t="s">
        <v>41</v>
      </c>
      <c r="E700" s="74"/>
      <c r="F700" s="74"/>
      <c r="G700" s="74"/>
      <c r="H700" s="74"/>
      <c r="I700" s="74" t="s">
        <v>42</v>
      </c>
      <c r="J700" s="74"/>
      <c r="K700" s="74" t="s">
        <v>43</v>
      </c>
      <c r="L700" s="74"/>
      <c r="M700" s="123"/>
    </row>
    <row r="701" spans="1:13" ht="12.75">
      <c r="A701" s="94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80"/>
    </row>
    <row r="702" spans="1:13" ht="12.75">
      <c r="A702" s="94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80"/>
    </row>
    <row r="703" spans="1:13" ht="12.75">
      <c r="A703" s="94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80"/>
    </row>
    <row r="704" spans="1:13" ht="12.75">
      <c r="A704" s="94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80"/>
    </row>
    <row r="705" spans="1:13" ht="12.75">
      <c r="A705" s="94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80"/>
    </row>
    <row r="706" spans="1:13" ht="12.75">
      <c r="A706" s="94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80"/>
    </row>
    <row r="707" spans="1:13" ht="13.5" thickBot="1">
      <c r="A707" s="93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2"/>
    </row>
    <row r="708" ht="13.5" thickBot="1"/>
    <row r="709" spans="1:13" ht="12.75">
      <c r="A709" s="81" t="s">
        <v>56</v>
      </c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3"/>
    </row>
    <row r="710" spans="1:13" ht="35.25" customHeight="1">
      <c r="A710" s="96" t="s">
        <v>0</v>
      </c>
      <c r="B710" s="97"/>
      <c r="C710" s="97"/>
      <c r="D710" s="97"/>
      <c r="E710" s="98"/>
      <c r="F710" s="99"/>
      <c r="G710" s="100"/>
      <c r="H710" s="100"/>
      <c r="I710" s="100"/>
      <c r="J710" s="100"/>
      <c r="K710" s="100"/>
      <c r="L710" s="100"/>
      <c r="M710" s="101"/>
    </row>
    <row r="711" spans="1:13" ht="12.75">
      <c r="A711" s="96" t="s">
        <v>1</v>
      </c>
      <c r="B711" s="105"/>
      <c r="C711" s="105"/>
      <c r="D711" s="106"/>
      <c r="E711" s="113"/>
      <c r="F711" s="114"/>
      <c r="G711" s="114"/>
      <c r="H711" s="114"/>
      <c r="I711" s="114"/>
      <c r="J711" s="114"/>
      <c r="K711" s="114"/>
      <c r="L711" s="114"/>
      <c r="M711" s="115"/>
    </row>
    <row r="712" spans="1:13" ht="12.75">
      <c r="A712" s="107"/>
      <c r="B712" s="108"/>
      <c r="C712" s="108"/>
      <c r="D712" s="109"/>
      <c r="E712" s="116"/>
      <c r="F712" s="117"/>
      <c r="G712" s="117"/>
      <c r="H712" s="117"/>
      <c r="I712" s="117"/>
      <c r="J712" s="117"/>
      <c r="K712" s="117"/>
      <c r="L712" s="117"/>
      <c r="M712" s="118"/>
    </row>
    <row r="713" spans="1:13" ht="12.75">
      <c r="A713" s="107"/>
      <c r="B713" s="108"/>
      <c r="C713" s="108"/>
      <c r="D713" s="109"/>
      <c r="E713" s="116"/>
      <c r="F713" s="117"/>
      <c r="G713" s="117"/>
      <c r="H713" s="117"/>
      <c r="I713" s="117"/>
      <c r="J713" s="117"/>
      <c r="K713" s="117"/>
      <c r="L713" s="117"/>
      <c r="M713" s="118"/>
    </row>
    <row r="714" spans="1:13" ht="12.75">
      <c r="A714" s="107"/>
      <c r="B714" s="108"/>
      <c r="C714" s="108"/>
      <c r="D714" s="109"/>
      <c r="E714" s="116"/>
      <c r="F714" s="117"/>
      <c r="G714" s="117"/>
      <c r="H714" s="117"/>
      <c r="I714" s="117"/>
      <c r="J714" s="117"/>
      <c r="K714" s="117"/>
      <c r="L714" s="117"/>
      <c r="M714" s="118"/>
    </row>
    <row r="715" spans="1:13" ht="12.75">
      <c r="A715" s="107"/>
      <c r="B715" s="108"/>
      <c r="C715" s="108"/>
      <c r="D715" s="109"/>
      <c r="E715" s="116"/>
      <c r="F715" s="117"/>
      <c r="G715" s="117"/>
      <c r="H715" s="117"/>
      <c r="I715" s="117"/>
      <c r="J715" s="117"/>
      <c r="K715" s="117"/>
      <c r="L715" s="117"/>
      <c r="M715" s="118"/>
    </row>
    <row r="716" spans="1:13" ht="12.75">
      <c r="A716" s="110"/>
      <c r="B716" s="111"/>
      <c r="C716" s="111"/>
      <c r="D716" s="112"/>
      <c r="E716" s="119"/>
      <c r="F716" s="120"/>
      <c r="G716" s="120"/>
      <c r="H716" s="120"/>
      <c r="I716" s="120"/>
      <c r="J716" s="120"/>
      <c r="K716" s="120"/>
      <c r="L716" s="120"/>
      <c r="M716" s="121"/>
    </row>
    <row r="717" spans="1:13" ht="15.75">
      <c r="A717" s="87" t="s">
        <v>2</v>
      </c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9"/>
    </row>
    <row r="718" spans="1:13" ht="15">
      <c r="A718" s="90" t="s">
        <v>3</v>
      </c>
      <c r="B718" s="76"/>
      <c r="C718" s="77"/>
      <c r="D718" s="75" t="s">
        <v>4</v>
      </c>
      <c r="E718" s="76"/>
      <c r="F718" s="76"/>
      <c r="G718" s="76"/>
      <c r="H718" s="77"/>
      <c r="I718" s="75" t="s">
        <v>5</v>
      </c>
      <c r="J718" s="76"/>
      <c r="K718" s="76"/>
      <c r="L718" s="76"/>
      <c r="M718" s="78"/>
    </row>
    <row r="719" spans="1:13" ht="12.75">
      <c r="A719" s="128" t="s">
        <v>6</v>
      </c>
      <c r="B719" s="129"/>
      <c r="C719" s="129"/>
      <c r="D719" s="74" t="s">
        <v>7</v>
      </c>
      <c r="E719" s="74"/>
      <c r="F719" s="84" t="s">
        <v>8</v>
      </c>
      <c r="G719" s="85"/>
      <c r="H719" s="86"/>
      <c r="I719" s="74" t="s">
        <v>7</v>
      </c>
      <c r="J719" s="74"/>
      <c r="K719" s="84" t="s">
        <v>8</v>
      </c>
      <c r="L719" s="85"/>
      <c r="M719" s="95"/>
    </row>
    <row r="720" spans="1:13" ht="12.75">
      <c r="A720" s="128"/>
      <c r="B720" s="129"/>
      <c r="C720" s="129"/>
      <c r="D720" s="73" t="s">
        <v>9</v>
      </c>
      <c r="E720" s="73"/>
      <c r="F720" s="70"/>
      <c r="G720" s="71"/>
      <c r="H720" s="130"/>
      <c r="I720" s="73" t="s">
        <v>11</v>
      </c>
      <c r="J720" s="73"/>
      <c r="K720" s="70"/>
      <c r="L720" s="71"/>
      <c r="M720" s="72"/>
    </row>
    <row r="721" spans="1:13" ht="12.75">
      <c r="A721" s="128"/>
      <c r="B721" s="129"/>
      <c r="C721" s="129"/>
      <c r="D721" s="73" t="s">
        <v>12</v>
      </c>
      <c r="E721" s="73"/>
      <c r="F721" s="70"/>
      <c r="G721" s="71"/>
      <c r="H721" s="130"/>
      <c r="I721" s="73" t="s">
        <v>13</v>
      </c>
      <c r="J721" s="73"/>
      <c r="K721" s="70"/>
      <c r="L721" s="71"/>
      <c r="M721" s="72"/>
    </row>
    <row r="722" spans="1:36" s="31" customFormat="1" ht="29.25" customHeight="1">
      <c r="A722" s="65" t="s">
        <v>91</v>
      </c>
      <c r="B722" s="66"/>
      <c r="C722" s="66"/>
      <c r="D722" s="66"/>
      <c r="E722" s="67"/>
      <c r="F722" s="65" t="s">
        <v>92</v>
      </c>
      <c r="G722" s="66"/>
      <c r="H722" s="32">
        <f>'Obiettivi Area '!Q22</f>
        <v>0</v>
      </c>
      <c r="I722" s="65" t="s">
        <v>93</v>
      </c>
      <c r="J722" s="66"/>
      <c r="K722" s="67"/>
      <c r="L722" s="68" t="e">
        <f>'Obiettivi Area '!L22</f>
        <v>#REF!</v>
      </c>
      <c r="M722" s="69"/>
      <c r="N722" s="34"/>
      <c r="O722" s="34"/>
      <c r="P722" s="34"/>
      <c r="Q722" s="63"/>
      <c r="R722" s="63"/>
      <c r="S722" s="35"/>
      <c r="T722" s="63"/>
      <c r="U722" s="63"/>
      <c r="V722" s="35"/>
      <c r="W722" s="36"/>
      <c r="X722" s="37"/>
      <c r="Y722" s="28"/>
      <c r="Z722" s="28"/>
      <c r="AA722" s="28"/>
      <c r="AB722" s="28"/>
      <c r="AC722" s="28"/>
      <c r="AD722" s="29">
        <f>IF(K718="X",5,(IF(M718="X",3,(IF(O718="X",1,0)))))</f>
        <v>0</v>
      </c>
      <c r="AE722" s="29">
        <f>IF(K720="X",5,(IF(M720="X",3,(IF(O720="X",1,0)))))</f>
        <v>0</v>
      </c>
      <c r="AF722" s="29">
        <f>IF(Q719="X",5,(IF(S719="X",3,(IF(U719="X",1,0)))))</f>
        <v>0</v>
      </c>
      <c r="AG722" s="29">
        <f>IF(Q721="X",1,(IF(S721="X",3,(IF(U721="X",5,0)))))</f>
        <v>0</v>
      </c>
      <c r="AH722" s="30"/>
      <c r="AI722" s="30"/>
      <c r="AJ722" s="31">
        <f>PRODUCT(AD722:AG722)</f>
        <v>0</v>
      </c>
    </row>
    <row r="723" spans="1:13" ht="15.75" hidden="1">
      <c r="A723" s="87" t="s">
        <v>14</v>
      </c>
      <c r="B723" s="88"/>
      <c r="C723" s="88"/>
      <c r="D723" s="88"/>
      <c r="E723" s="88" t="s">
        <v>15</v>
      </c>
      <c r="F723" s="88"/>
      <c r="G723" s="88"/>
      <c r="H723" s="88"/>
      <c r="I723" s="88"/>
      <c r="J723" s="88"/>
      <c r="K723" s="88" t="s">
        <v>16</v>
      </c>
      <c r="L723" s="88"/>
      <c r="M723" s="89"/>
    </row>
    <row r="724" spans="1:13" ht="12.75" hidden="1">
      <c r="A724" s="94"/>
      <c r="B724" s="79"/>
      <c r="C724" s="79"/>
      <c r="D724" s="79"/>
      <c r="E724" s="79"/>
      <c r="F724" s="79"/>
      <c r="G724" s="79"/>
      <c r="H724" s="79"/>
      <c r="I724" s="79"/>
      <c r="J724" s="79"/>
      <c r="K724" s="126"/>
      <c r="L724" s="126"/>
      <c r="M724" s="127"/>
    </row>
    <row r="725" spans="1:13" ht="12.75" hidden="1">
      <c r="A725" s="94"/>
      <c r="B725" s="79"/>
      <c r="C725" s="79"/>
      <c r="D725" s="79"/>
      <c r="E725" s="79"/>
      <c r="F725" s="79"/>
      <c r="G725" s="79"/>
      <c r="H725" s="79"/>
      <c r="I725" s="79"/>
      <c r="J725" s="79"/>
      <c r="K725" s="126"/>
      <c r="L725" s="126"/>
      <c r="M725" s="127"/>
    </row>
    <row r="726" spans="1:13" ht="12.75" hidden="1">
      <c r="A726" s="94"/>
      <c r="B726" s="79"/>
      <c r="C726" s="79"/>
      <c r="D726" s="79"/>
      <c r="E726" s="79"/>
      <c r="F726" s="79"/>
      <c r="G726" s="79"/>
      <c r="H726" s="79"/>
      <c r="I726" s="79"/>
      <c r="J726" s="79"/>
      <c r="K726" s="126"/>
      <c r="L726" s="126"/>
      <c r="M726" s="127"/>
    </row>
    <row r="727" spans="1:13" ht="15.75">
      <c r="A727" s="87" t="s">
        <v>17</v>
      </c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9"/>
    </row>
    <row r="728" spans="1:13" ht="15">
      <c r="A728" s="90" t="s">
        <v>18</v>
      </c>
      <c r="B728" s="76"/>
      <c r="C728" s="76"/>
      <c r="D728" s="76"/>
      <c r="E728" s="76"/>
      <c r="F728" s="76"/>
      <c r="G728" s="76"/>
      <c r="H728" s="77"/>
      <c r="I728" s="75" t="s">
        <v>19</v>
      </c>
      <c r="J728" s="76"/>
      <c r="K728" s="76"/>
      <c r="L728" s="76"/>
      <c r="M728" s="78"/>
    </row>
    <row r="729" spans="1:13" ht="12.75">
      <c r="A729" s="124"/>
      <c r="B729" s="100"/>
      <c r="C729" s="100"/>
      <c r="D729" s="100"/>
      <c r="E729" s="100"/>
      <c r="F729" s="100"/>
      <c r="G729" s="100"/>
      <c r="H729" s="125"/>
      <c r="I729" s="99"/>
      <c r="J729" s="100"/>
      <c r="K729" s="100"/>
      <c r="L729" s="100"/>
      <c r="M729" s="101"/>
    </row>
    <row r="730" spans="1:13" ht="12.75">
      <c r="A730" s="124"/>
      <c r="B730" s="100"/>
      <c r="C730" s="100"/>
      <c r="D730" s="100"/>
      <c r="E730" s="100"/>
      <c r="F730" s="100"/>
      <c r="G730" s="100"/>
      <c r="H730" s="125"/>
      <c r="I730" s="99"/>
      <c r="J730" s="100"/>
      <c r="K730" s="100"/>
      <c r="L730" s="100"/>
      <c r="M730" s="101"/>
    </row>
    <row r="731" spans="1:13" ht="12.75">
      <c r="A731" s="124"/>
      <c r="B731" s="100"/>
      <c r="C731" s="100"/>
      <c r="D731" s="100"/>
      <c r="E731" s="100"/>
      <c r="F731" s="100"/>
      <c r="G731" s="100"/>
      <c r="H731" s="125"/>
      <c r="I731" s="99"/>
      <c r="J731" s="100"/>
      <c r="K731" s="100"/>
      <c r="L731" s="100"/>
      <c r="M731" s="101"/>
    </row>
    <row r="732" spans="1:13" ht="12.75">
      <c r="A732" s="124"/>
      <c r="B732" s="100"/>
      <c r="C732" s="100"/>
      <c r="D732" s="100"/>
      <c r="E732" s="100"/>
      <c r="F732" s="100"/>
      <c r="G732" s="100"/>
      <c r="H732" s="125"/>
      <c r="I732" s="99"/>
      <c r="J732" s="100"/>
      <c r="K732" s="100"/>
      <c r="L732" s="100"/>
      <c r="M732" s="101"/>
    </row>
    <row r="733" spans="1:13" ht="12.75">
      <c r="A733" s="124"/>
      <c r="B733" s="100"/>
      <c r="C733" s="100"/>
      <c r="D733" s="100"/>
      <c r="E733" s="100"/>
      <c r="F733" s="100"/>
      <c r="G733" s="100"/>
      <c r="H733" s="125"/>
      <c r="I733" s="99"/>
      <c r="J733" s="100"/>
      <c r="K733" s="100"/>
      <c r="L733" s="100"/>
      <c r="M733" s="101"/>
    </row>
    <row r="734" spans="1:13" ht="15.75">
      <c r="A734" s="87" t="s">
        <v>20</v>
      </c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9"/>
    </row>
    <row r="735" spans="1:13" ht="18">
      <c r="A735" s="2" t="s">
        <v>21</v>
      </c>
      <c r="B735" s="3" t="s">
        <v>22</v>
      </c>
      <c r="C735" s="3" t="s">
        <v>23</v>
      </c>
      <c r="D735" s="3" t="s">
        <v>24</v>
      </c>
      <c r="E735" s="3" t="s">
        <v>25</v>
      </c>
      <c r="F735" s="3" t="s">
        <v>26</v>
      </c>
      <c r="G735" s="3" t="s">
        <v>27</v>
      </c>
      <c r="H735" s="3" t="s">
        <v>28</v>
      </c>
      <c r="I735" s="3" t="s">
        <v>29</v>
      </c>
      <c r="J735" s="3" t="s">
        <v>30</v>
      </c>
      <c r="K735" s="3" t="s">
        <v>31</v>
      </c>
      <c r="L735" s="3" t="s">
        <v>32</v>
      </c>
      <c r="M735" s="4" t="s">
        <v>33</v>
      </c>
    </row>
    <row r="736" spans="1:13" ht="12.75">
      <c r="A736" s="9" t="s">
        <v>10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8"/>
    </row>
    <row r="737" spans="1:13" ht="12.75">
      <c r="A737" s="9" t="s">
        <v>34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8"/>
    </row>
    <row r="738" spans="1:13" ht="12.75">
      <c r="A738" s="9" t="s">
        <v>35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8"/>
    </row>
    <row r="739" spans="1:13" ht="12.75">
      <c r="A739" s="9" t="s">
        <v>36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8"/>
    </row>
    <row r="740" spans="1:13" ht="12.75">
      <c r="A740" s="9" t="s">
        <v>37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8"/>
    </row>
    <row r="741" spans="1:13" ht="12.75">
      <c r="A741" s="9" t="s">
        <v>38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/>
    </row>
    <row r="742" spans="1:13" ht="12.75">
      <c r="A742" s="9" t="s">
        <v>39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"/>
    </row>
    <row r="743" spans="1:13" ht="15.75">
      <c r="A743" s="87" t="s">
        <v>40</v>
      </c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9"/>
    </row>
    <row r="744" spans="1:13" ht="12.75">
      <c r="A744" s="122" t="s">
        <v>21</v>
      </c>
      <c r="B744" s="74"/>
      <c r="C744" s="74"/>
      <c r="D744" s="74" t="s">
        <v>41</v>
      </c>
      <c r="E744" s="74"/>
      <c r="F744" s="74"/>
      <c r="G744" s="74"/>
      <c r="H744" s="74"/>
      <c r="I744" s="74" t="s">
        <v>42</v>
      </c>
      <c r="J744" s="74"/>
      <c r="K744" s="74" t="s">
        <v>43</v>
      </c>
      <c r="L744" s="74"/>
      <c r="M744" s="123"/>
    </row>
    <row r="745" spans="1:13" ht="12.75">
      <c r="A745" s="94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80"/>
    </row>
    <row r="746" spans="1:13" ht="12.75">
      <c r="A746" s="94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80"/>
    </row>
    <row r="747" spans="1:13" ht="12.75">
      <c r="A747" s="94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80"/>
    </row>
    <row r="748" spans="1:13" ht="12.75">
      <c r="A748" s="94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80"/>
    </row>
    <row r="749" spans="1:13" ht="12.75">
      <c r="A749" s="94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80"/>
    </row>
    <row r="750" spans="1:13" ht="12.75">
      <c r="A750" s="94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80"/>
    </row>
    <row r="751" spans="1:13" ht="13.5" thickBot="1">
      <c r="A751" s="93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2"/>
    </row>
    <row r="752" ht="13.5" thickBot="1"/>
    <row r="753" spans="1:13" ht="12.75">
      <c r="A753" s="81" t="s">
        <v>57</v>
      </c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3"/>
    </row>
    <row r="754" spans="1:13" ht="35.25" customHeight="1">
      <c r="A754" s="96" t="s">
        <v>0</v>
      </c>
      <c r="B754" s="97"/>
      <c r="C754" s="97"/>
      <c r="D754" s="97"/>
      <c r="E754" s="98"/>
      <c r="F754" s="99"/>
      <c r="G754" s="100"/>
      <c r="H754" s="100"/>
      <c r="I754" s="100"/>
      <c r="J754" s="100"/>
      <c r="K754" s="100"/>
      <c r="L754" s="100"/>
      <c r="M754" s="101"/>
    </row>
    <row r="755" spans="1:13" ht="12.75">
      <c r="A755" s="96" t="s">
        <v>1</v>
      </c>
      <c r="B755" s="105"/>
      <c r="C755" s="105"/>
      <c r="D755" s="106"/>
      <c r="E755" s="113"/>
      <c r="F755" s="114"/>
      <c r="G755" s="114"/>
      <c r="H755" s="114"/>
      <c r="I755" s="114"/>
      <c r="J755" s="114"/>
      <c r="K755" s="114"/>
      <c r="L755" s="114"/>
      <c r="M755" s="115"/>
    </row>
    <row r="756" spans="1:13" ht="12.75">
      <c r="A756" s="107"/>
      <c r="B756" s="108"/>
      <c r="C756" s="108"/>
      <c r="D756" s="109"/>
      <c r="E756" s="116"/>
      <c r="F756" s="117"/>
      <c r="G756" s="117"/>
      <c r="H756" s="117"/>
      <c r="I756" s="117"/>
      <c r="J756" s="117"/>
      <c r="K756" s="117"/>
      <c r="L756" s="117"/>
      <c r="M756" s="118"/>
    </row>
    <row r="757" spans="1:13" ht="12.75">
      <c r="A757" s="107"/>
      <c r="B757" s="108"/>
      <c r="C757" s="108"/>
      <c r="D757" s="109"/>
      <c r="E757" s="116"/>
      <c r="F757" s="117"/>
      <c r="G757" s="117"/>
      <c r="H757" s="117"/>
      <c r="I757" s="117"/>
      <c r="J757" s="117"/>
      <c r="K757" s="117"/>
      <c r="L757" s="117"/>
      <c r="M757" s="118"/>
    </row>
    <row r="758" spans="1:13" ht="12.75">
      <c r="A758" s="107"/>
      <c r="B758" s="108"/>
      <c r="C758" s="108"/>
      <c r="D758" s="109"/>
      <c r="E758" s="116"/>
      <c r="F758" s="117"/>
      <c r="G758" s="117"/>
      <c r="H758" s="117"/>
      <c r="I758" s="117"/>
      <c r="J758" s="117"/>
      <c r="K758" s="117"/>
      <c r="L758" s="117"/>
      <c r="M758" s="118"/>
    </row>
    <row r="759" spans="1:13" ht="12.75">
      <c r="A759" s="107"/>
      <c r="B759" s="108"/>
      <c r="C759" s="108"/>
      <c r="D759" s="109"/>
      <c r="E759" s="116"/>
      <c r="F759" s="117"/>
      <c r="G759" s="117"/>
      <c r="H759" s="117"/>
      <c r="I759" s="117"/>
      <c r="J759" s="117"/>
      <c r="K759" s="117"/>
      <c r="L759" s="117"/>
      <c r="M759" s="118"/>
    </row>
    <row r="760" spans="1:13" ht="12.75">
      <c r="A760" s="110"/>
      <c r="B760" s="111"/>
      <c r="C760" s="111"/>
      <c r="D760" s="112"/>
      <c r="E760" s="119"/>
      <c r="F760" s="120"/>
      <c r="G760" s="120"/>
      <c r="H760" s="120"/>
      <c r="I760" s="120"/>
      <c r="J760" s="120"/>
      <c r="K760" s="120"/>
      <c r="L760" s="120"/>
      <c r="M760" s="121"/>
    </row>
    <row r="761" spans="1:13" ht="15.75">
      <c r="A761" s="87" t="s">
        <v>2</v>
      </c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9"/>
    </row>
    <row r="762" spans="1:13" ht="15">
      <c r="A762" s="90" t="s">
        <v>3</v>
      </c>
      <c r="B762" s="76"/>
      <c r="C762" s="77"/>
      <c r="D762" s="75" t="s">
        <v>4</v>
      </c>
      <c r="E762" s="76"/>
      <c r="F762" s="76"/>
      <c r="G762" s="76"/>
      <c r="H762" s="77"/>
      <c r="I762" s="75" t="s">
        <v>5</v>
      </c>
      <c r="J762" s="76"/>
      <c r="K762" s="76"/>
      <c r="L762" s="76"/>
      <c r="M762" s="78"/>
    </row>
    <row r="763" spans="1:13" ht="12.75">
      <c r="A763" s="128" t="s">
        <v>6</v>
      </c>
      <c r="B763" s="129"/>
      <c r="C763" s="129"/>
      <c r="D763" s="74" t="s">
        <v>7</v>
      </c>
      <c r="E763" s="74"/>
      <c r="F763" s="84" t="s">
        <v>8</v>
      </c>
      <c r="G763" s="85"/>
      <c r="H763" s="86"/>
      <c r="I763" s="74" t="s">
        <v>7</v>
      </c>
      <c r="J763" s="74"/>
      <c r="K763" s="84" t="s">
        <v>8</v>
      </c>
      <c r="L763" s="85"/>
      <c r="M763" s="95"/>
    </row>
    <row r="764" spans="1:13" ht="12.75">
      <c r="A764" s="128"/>
      <c r="B764" s="129"/>
      <c r="C764" s="129"/>
      <c r="D764" s="73" t="s">
        <v>9</v>
      </c>
      <c r="E764" s="73"/>
      <c r="F764" s="70"/>
      <c r="G764" s="71"/>
      <c r="H764" s="130"/>
      <c r="I764" s="73" t="s">
        <v>11</v>
      </c>
      <c r="J764" s="73"/>
      <c r="K764" s="70"/>
      <c r="L764" s="71"/>
      <c r="M764" s="72"/>
    </row>
    <row r="765" spans="1:13" ht="12.75">
      <c r="A765" s="128"/>
      <c r="B765" s="129"/>
      <c r="C765" s="129"/>
      <c r="D765" s="73" t="s">
        <v>12</v>
      </c>
      <c r="E765" s="73"/>
      <c r="F765" s="70"/>
      <c r="G765" s="71"/>
      <c r="H765" s="130"/>
      <c r="I765" s="73" t="s">
        <v>13</v>
      </c>
      <c r="J765" s="73"/>
      <c r="K765" s="70"/>
      <c r="L765" s="71"/>
      <c r="M765" s="72"/>
    </row>
    <row r="766" spans="1:36" s="31" customFormat="1" ht="29.25" customHeight="1">
      <c r="A766" s="65" t="s">
        <v>91</v>
      </c>
      <c r="B766" s="66"/>
      <c r="C766" s="66"/>
      <c r="D766" s="66"/>
      <c r="E766" s="67"/>
      <c r="F766" s="65" t="s">
        <v>92</v>
      </c>
      <c r="G766" s="66"/>
      <c r="H766" s="32">
        <f>'Obiettivi Area '!Q23</f>
        <v>0</v>
      </c>
      <c r="I766" s="65" t="s">
        <v>93</v>
      </c>
      <c r="J766" s="66"/>
      <c r="K766" s="67"/>
      <c r="L766" s="68" t="e">
        <f>'Obiettivi Area '!L23</f>
        <v>#REF!</v>
      </c>
      <c r="M766" s="69"/>
      <c r="N766" s="34"/>
      <c r="O766" s="34"/>
      <c r="P766" s="34"/>
      <c r="Q766" s="63"/>
      <c r="R766" s="63"/>
      <c r="S766" s="35"/>
      <c r="T766" s="63"/>
      <c r="U766" s="63"/>
      <c r="V766" s="35"/>
      <c r="W766" s="36"/>
      <c r="X766" s="37"/>
      <c r="Y766" s="28"/>
      <c r="Z766" s="28"/>
      <c r="AA766" s="28"/>
      <c r="AB766" s="28"/>
      <c r="AC766" s="28"/>
      <c r="AD766" s="29">
        <f>IF(K762="X",5,(IF(M762="X",3,(IF(O762="X",1,0)))))</f>
        <v>0</v>
      </c>
      <c r="AE766" s="29">
        <f>IF(K764="X",5,(IF(M764="X",3,(IF(O764="X",1,0)))))</f>
        <v>0</v>
      </c>
      <c r="AF766" s="29">
        <f>IF(Q763="X",5,(IF(S763="X",3,(IF(U763="X",1,0)))))</f>
        <v>0</v>
      </c>
      <c r="AG766" s="29">
        <f>IF(Q765="X",1,(IF(S765="X",3,(IF(U765="X",5,0)))))</f>
        <v>0</v>
      </c>
      <c r="AH766" s="30"/>
      <c r="AI766" s="30"/>
      <c r="AJ766" s="31">
        <f>PRODUCT(AD766:AG766)</f>
        <v>0</v>
      </c>
    </row>
    <row r="767" spans="1:13" ht="15.75" hidden="1">
      <c r="A767" s="87" t="s">
        <v>14</v>
      </c>
      <c r="B767" s="88"/>
      <c r="C767" s="88"/>
      <c r="D767" s="88"/>
      <c r="E767" s="88" t="s">
        <v>15</v>
      </c>
      <c r="F767" s="88"/>
      <c r="G767" s="88"/>
      <c r="H767" s="88"/>
      <c r="I767" s="88"/>
      <c r="J767" s="88"/>
      <c r="K767" s="88" t="s">
        <v>16</v>
      </c>
      <c r="L767" s="88"/>
      <c r="M767" s="89"/>
    </row>
    <row r="768" spans="1:13" ht="12.75" hidden="1">
      <c r="A768" s="94"/>
      <c r="B768" s="79"/>
      <c r="C768" s="79"/>
      <c r="D768" s="79"/>
      <c r="E768" s="79"/>
      <c r="F768" s="79"/>
      <c r="G768" s="79"/>
      <c r="H768" s="79"/>
      <c r="I768" s="79"/>
      <c r="J768" s="79"/>
      <c r="K768" s="126"/>
      <c r="L768" s="126"/>
      <c r="M768" s="127"/>
    </row>
    <row r="769" spans="1:13" ht="12.75" hidden="1">
      <c r="A769" s="94"/>
      <c r="B769" s="79"/>
      <c r="C769" s="79"/>
      <c r="D769" s="79"/>
      <c r="E769" s="79"/>
      <c r="F769" s="79"/>
      <c r="G769" s="79"/>
      <c r="H769" s="79"/>
      <c r="I769" s="79"/>
      <c r="J769" s="79"/>
      <c r="K769" s="126"/>
      <c r="L769" s="126"/>
      <c r="M769" s="127"/>
    </row>
    <row r="770" spans="1:13" ht="12.75" hidden="1">
      <c r="A770" s="94"/>
      <c r="B770" s="79"/>
      <c r="C770" s="79"/>
      <c r="D770" s="79"/>
      <c r="E770" s="79"/>
      <c r="F770" s="79"/>
      <c r="G770" s="79"/>
      <c r="H770" s="79"/>
      <c r="I770" s="79"/>
      <c r="J770" s="79"/>
      <c r="K770" s="126"/>
      <c r="L770" s="126"/>
      <c r="M770" s="127"/>
    </row>
    <row r="771" spans="1:13" ht="15.75">
      <c r="A771" s="87" t="s">
        <v>17</v>
      </c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9"/>
    </row>
    <row r="772" spans="1:13" ht="15">
      <c r="A772" s="90" t="s">
        <v>18</v>
      </c>
      <c r="B772" s="76"/>
      <c r="C772" s="76"/>
      <c r="D772" s="76"/>
      <c r="E772" s="76"/>
      <c r="F772" s="76"/>
      <c r="G772" s="76"/>
      <c r="H772" s="77"/>
      <c r="I772" s="75" t="s">
        <v>19</v>
      </c>
      <c r="J772" s="76"/>
      <c r="K772" s="76"/>
      <c r="L772" s="76"/>
      <c r="M772" s="78"/>
    </row>
    <row r="773" spans="1:13" ht="12.75">
      <c r="A773" s="124"/>
      <c r="B773" s="100"/>
      <c r="C773" s="100"/>
      <c r="D773" s="100"/>
      <c r="E773" s="100"/>
      <c r="F773" s="100"/>
      <c r="G773" s="100"/>
      <c r="H773" s="125"/>
      <c r="I773" s="99"/>
      <c r="J773" s="100"/>
      <c r="K773" s="100"/>
      <c r="L773" s="100"/>
      <c r="M773" s="101"/>
    </row>
    <row r="774" spans="1:13" ht="12.75">
      <c r="A774" s="124"/>
      <c r="B774" s="100"/>
      <c r="C774" s="100"/>
      <c r="D774" s="100"/>
      <c r="E774" s="100"/>
      <c r="F774" s="100"/>
      <c r="G774" s="100"/>
      <c r="H774" s="125"/>
      <c r="I774" s="99"/>
      <c r="J774" s="100"/>
      <c r="K774" s="100"/>
      <c r="L774" s="100"/>
      <c r="M774" s="101"/>
    </row>
    <row r="775" spans="1:13" ht="12.75">
      <c r="A775" s="124"/>
      <c r="B775" s="100"/>
      <c r="C775" s="100"/>
      <c r="D775" s="100"/>
      <c r="E775" s="100"/>
      <c r="F775" s="100"/>
      <c r="G775" s="100"/>
      <c r="H775" s="125"/>
      <c r="I775" s="99"/>
      <c r="J775" s="100"/>
      <c r="K775" s="100"/>
      <c r="L775" s="100"/>
      <c r="M775" s="101"/>
    </row>
    <row r="776" spans="1:13" ht="12.75">
      <c r="A776" s="124"/>
      <c r="B776" s="100"/>
      <c r="C776" s="100"/>
      <c r="D776" s="100"/>
      <c r="E776" s="100"/>
      <c r="F776" s="100"/>
      <c r="G776" s="100"/>
      <c r="H776" s="125"/>
      <c r="I776" s="99"/>
      <c r="J776" s="100"/>
      <c r="K776" s="100"/>
      <c r="L776" s="100"/>
      <c r="M776" s="101"/>
    </row>
    <row r="777" spans="1:13" ht="12.75">
      <c r="A777" s="124"/>
      <c r="B777" s="100"/>
      <c r="C777" s="100"/>
      <c r="D777" s="100"/>
      <c r="E777" s="100"/>
      <c r="F777" s="100"/>
      <c r="G777" s="100"/>
      <c r="H777" s="125"/>
      <c r="I777" s="99"/>
      <c r="J777" s="100"/>
      <c r="K777" s="100"/>
      <c r="L777" s="100"/>
      <c r="M777" s="101"/>
    </row>
    <row r="778" spans="1:13" ht="15.75">
      <c r="A778" s="87" t="s">
        <v>20</v>
      </c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9"/>
    </row>
    <row r="779" spans="1:13" ht="18">
      <c r="A779" s="2" t="s">
        <v>21</v>
      </c>
      <c r="B779" s="3" t="s">
        <v>22</v>
      </c>
      <c r="C779" s="3" t="s">
        <v>23</v>
      </c>
      <c r="D779" s="3" t="s">
        <v>24</v>
      </c>
      <c r="E779" s="3" t="s">
        <v>25</v>
      </c>
      <c r="F779" s="3" t="s">
        <v>26</v>
      </c>
      <c r="G779" s="3" t="s">
        <v>27</v>
      </c>
      <c r="H779" s="3" t="s">
        <v>28</v>
      </c>
      <c r="I779" s="3" t="s">
        <v>29</v>
      </c>
      <c r="J779" s="3" t="s">
        <v>30</v>
      </c>
      <c r="K779" s="3" t="s">
        <v>31</v>
      </c>
      <c r="L779" s="3" t="s">
        <v>32</v>
      </c>
      <c r="M779" s="4" t="s">
        <v>33</v>
      </c>
    </row>
    <row r="780" spans="1:13" ht="12.75">
      <c r="A780" s="9" t="s">
        <v>10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8"/>
    </row>
    <row r="781" spans="1:13" ht="12.75">
      <c r="A781" s="9" t="s">
        <v>34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8"/>
    </row>
    <row r="782" spans="1:13" ht="12.75">
      <c r="A782" s="9" t="s">
        <v>35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8"/>
    </row>
    <row r="783" spans="1:13" ht="12.75">
      <c r="A783" s="9" t="s">
        <v>36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8"/>
    </row>
    <row r="784" spans="1:13" ht="12.75">
      <c r="A784" s="9" t="s">
        <v>37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8"/>
    </row>
    <row r="785" spans="1:13" ht="12.75">
      <c r="A785" s="9" t="s">
        <v>38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8"/>
    </row>
    <row r="786" spans="1:13" ht="12.75">
      <c r="A786" s="9" t="s">
        <v>39</v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8"/>
    </row>
    <row r="787" spans="1:13" ht="15.75">
      <c r="A787" s="87" t="s">
        <v>40</v>
      </c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9"/>
    </row>
    <row r="788" spans="1:13" ht="12.75">
      <c r="A788" s="122" t="s">
        <v>21</v>
      </c>
      <c r="B788" s="74"/>
      <c r="C788" s="74"/>
      <c r="D788" s="74" t="s">
        <v>41</v>
      </c>
      <c r="E788" s="74"/>
      <c r="F788" s="74"/>
      <c r="G788" s="74"/>
      <c r="H788" s="74"/>
      <c r="I788" s="74" t="s">
        <v>42</v>
      </c>
      <c r="J788" s="74"/>
      <c r="K788" s="74" t="s">
        <v>43</v>
      </c>
      <c r="L788" s="74"/>
      <c r="M788" s="123"/>
    </row>
    <row r="789" spans="1:13" ht="12.75">
      <c r="A789" s="94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80"/>
    </row>
    <row r="790" spans="1:13" ht="12.75">
      <c r="A790" s="94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80"/>
    </row>
    <row r="791" spans="1:13" ht="12.75">
      <c r="A791" s="94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80"/>
    </row>
    <row r="792" spans="1:13" ht="12.75">
      <c r="A792" s="94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80"/>
    </row>
    <row r="793" spans="1:13" ht="12.75">
      <c r="A793" s="94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80"/>
    </row>
    <row r="794" spans="1:13" ht="12.75">
      <c r="A794" s="94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80"/>
    </row>
    <row r="795" spans="1:13" ht="13.5" thickBot="1">
      <c r="A795" s="93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2"/>
    </row>
    <row r="796" ht="13.5" thickBot="1"/>
    <row r="797" spans="1:13" ht="12.75">
      <c r="A797" s="81" t="s">
        <v>58</v>
      </c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3"/>
    </row>
    <row r="798" spans="1:13" ht="35.25" customHeight="1">
      <c r="A798" s="96" t="s">
        <v>0</v>
      </c>
      <c r="B798" s="97"/>
      <c r="C798" s="97"/>
      <c r="D798" s="97"/>
      <c r="E798" s="98"/>
      <c r="F798" s="99"/>
      <c r="G798" s="100"/>
      <c r="H798" s="100"/>
      <c r="I798" s="100"/>
      <c r="J798" s="100"/>
      <c r="K798" s="100"/>
      <c r="L798" s="100"/>
      <c r="M798" s="101"/>
    </row>
    <row r="799" spans="1:13" ht="12.75">
      <c r="A799" s="96" t="s">
        <v>1</v>
      </c>
      <c r="B799" s="105"/>
      <c r="C799" s="105"/>
      <c r="D799" s="106"/>
      <c r="E799" s="113"/>
      <c r="F799" s="114"/>
      <c r="G799" s="114"/>
      <c r="H799" s="114"/>
      <c r="I799" s="114"/>
      <c r="J799" s="114"/>
      <c r="K799" s="114"/>
      <c r="L799" s="114"/>
      <c r="M799" s="115"/>
    </row>
    <row r="800" spans="1:13" ht="12.75">
      <c r="A800" s="107"/>
      <c r="B800" s="108"/>
      <c r="C800" s="108"/>
      <c r="D800" s="109"/>
      <c r="E800" s="116"/>
      <c r="F800" s="117"/>
      <c r="G800" s="117"/>
      <c r="H800" s="117"/>
      <c r="I800" s="117"/>
      <c r="J800" s="117"/>
      <c r="K800" s="117"/>
      <c r="L800" s="117"/>
      <c r="M800" s="118"/>
    </row>
    <row r="801" spans="1:13" ht="12.75">
      <c r="A801" s="107"/>
      <c r="B801" s="108"/>
      <c r="C801" s="108"/>
      <c r="D801" s="109"/>
      <c r="E801" s="116"/>
      <c r="F801" s="117"/>
      <c r="G801" s="117"/>
      <c r="H801" s="117"/>
      <c r="I801" s="117"/>
      <c r="J801" s="117"/>
      <c r="K801" s="117"/>
      <c r="L801" s="117"/>
      <c r="M801" s="118"/>
    </row>
    <row r="802" spans="1:13" ht="12.75">
      <c r="A802" s="107"/>
      <c r="B802" s="108"/>
      <c r="C802" s="108"/>
      <c r="D802" s="109"/>
      <c r="E802" s="116"/>
      <c r="F802" s="117"/>
      <c r="G802" s="117"/>
      <c r="H802" s="117"/>
      <c r="I802" s="117"/>
      <c r="J802" s="117"/>
      <c r="K802" s="117"/>
      <c r="L802" s="117"/>
      <c r="M802" s="118"/>
    </row>
    <row r="803" spans="1:13" ht="12.75">
      <c r="A803" s="107"/>
      <c r="B803" s="108"/>
      <c r="C803" s="108"/>
      <c r="D803" s="109"/>
      <c r="E803" s="116"/>
      <c r="F803" s="117"/>
      <c r="G803" s="117"/>
      <c r="H803" s="117"/>
      <c r="I803" s="117"/>
      <c r="J803" s="117"/>
      <c r="K803" s="117"/>
      <c r="L803" s="117"/>
      <c r="M803" s="118"/>
    </row>
    <row r="804" spans="1:13" ht="12.75">
      <c r="A804" s="110"/>
      <c r="B804" s="111"/>
      <c r="C804" s="111"/>
      <c r="D804" s="112"/>
      <c r="E804" s="119"/>
      <c r="F804" s="120"/>
      <c r="G804" s="120"/>
      <c r="H804" s="120"/>
      <c r="I804" s="120"/>
      <c r="J804" s="120"/>
      <c r="K804" s="120"/>
      <c r="L804" s="120"/>
      <c r="M804" s="121"/>
    </row>
    <row r="805" spans="1:13" ht="15.75">
      <c r="A805" s="87" t="s">
        <v>2</v>
      </c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9"/>
    </row>
    <row r="806" spans="1:13" ht="15">
      <c r="A806" s="90" t="s">
        <v>3</v>
      </c>
      <c r="B806" s="76"/>
      <c r="C806" s="77"/>
      <c r="D806" s="75" t="s">
        <v>4</v>
      </c>
      <c r="E806" s="76"/>
      <c r="F806" s="76"/>
      <c r="G806" s="76"/>
      <c r="H806" s="77"/>
      <c r="I806" s="75" t="s">
        <v>5</v>
      </c>
      <c r="J806" s="76"/>
      <c r="K806" s="76"/>
      <c r="L806" s="76"/>
      <c r="M806" s="78"/>
    </row>
    <row r="807" spans="1:13" ht="12.75">
      <c r="A807" s="128" t="s">
        <v>6</v>
      </c>
      <c r="B807" s="129"/>
      <c r="C807" s="129"/>
      <c r="D807" s="74" t="s">
        <v>7</v>
      </c>
      <c r="E807" s="74"/>
      <c r="F807" s="84" t="s">
        <v>8</v>
      </c>
      <c r="G807" s="85"/>
      <c r="H807" s="86"/>
      <c r="I807" s="74" t="s">
        <v>7</v>
      </c>
      <c r="J807" s="74"/>
      <c r="K807" s="84" t="s">
        <v>8</v>
      </c>
      <c r="L807" s="85"/>
      <c r="M807" s="95"/>
    </row>
    <row r="808" spans="1:13" ht="12.75">
      <c r="A808" s="128"/>
      <c r="B808" s="129"/>
      <c r="C808" s="129"/>
      <c r="D808" s="73" t="s">
        <v>9</v>
      </c>
      <c r="E808" s="73"/>
      <c r="F808" s="70"/>
      <c r="G808" s="71"/>
      <c r="H808" s="130"/>
      <c r="I808" s="73" t="s">
        <v>11</v>
      </c>
      <c r="J808" s="73"/>
      <c r="K808" s="70"/>
      <c r="L808" s="71"/>
      <c r="M808" s="72"/>
    </row>
    <row r="809" spans="1:13" ht="12.75">
      <c r="A809" s="128"/>
      <c r="B809" s="129"/>
      <c r="C809" s="129"/>
      <c r="D809" s="73" t="s">
        <v>12</v>
      </c>
      <c r="E809" s="73"/>
      <c r="F809" s="70"/>
      <c r="G809" s="71"/>
      <c r="H809" s="130"/>
      <c r="I809" s="73" t="s">
        <v>13</v>
      </c>
      <c r="J809" s="73"/>
      <c r="K809" s="70"/>
      <c r="L809" s="71"/>
      <c r="M809" s="72"/>
    </row>
    <row r="810" spans="1:36" s="31" customFormat="1" ht="29.25" customHeight="1">
      <c r="A810" s="65" t="s">
        <v>91</v>
      </c>
      <c r="B810" s="66"/>
      <c r="C810" s="66"/>
      <c r="D810" s="66"/>
      <c r="E810" s="67"/>
      <c r="F810" s="65" t="s">
        <v>92</v>
      </c>
      <c r="G810" s="66"/>
      <c r="H810" s="32">
        <f>'Obiettivi Area '!Q24</f>
        <v>0</v>
      </c>
      <c r="I810" s="65" t="s">
        <v>93</v>
      </c>
      <c r="J810" s="66"/>
      <c r="K810" s="67"/>
      <c r="L810" s="68" t="e">
        <f>'Obiettivi Area '!L24</f>
        <v>#REF!</v>
      </c>
      <c r="M810" s="69"/>
      <c r="N810" s="34"/>
      <c r="O810" s="34"/>
      <c r="P810" s="34"/>
      <c r="Q810" s="63"/>
      <c r="R810" s="63"/>
      <c r="S810" s="35"/>
      <c r="T810" s="63"/>
      <c r="U810" s="63"/>
      <c r="V810" s="35"/>
      <c r="W810" s="36"/>
      <c r="X810" s="37"/>
      <c r="Y810" s="28"/>
      <c r="Z810" s="28"/>
      <c r="AA810" s="28"/>
      <c r="AB810" s="28"/>
      <c r="AC810" s="28"/>
      <c r="AD810" s="29">
        <f>IF(K806="X",5,(IF(M806="X",3,(IF(O806="X",1,0)))))</f>
        <v>0</v>
      </c>
      <c r="AE810" s="29">
        <f>IF(K808="X",5,(IF(M808="X",3,(IF(O808="X",1,0)))))</f>
        <v>0</v>
      </c>
      <c r="AF810" s="29">
        <f>IF(Q807="X",5,(IF(S807="X",3,(IF(U807="X",1,0)))))</f>
        <v>0</v>
      </c>
      <c r="AG810" s="29">
        <f>IF(Q809="X",1,(IF(S809="X",3,(IF(U809="X",5,0)))))</f>
        <v>0</v>
      </c>
      <c r="AH810" s="30"/>
      <c r="AI810" s="30"/>
      <c r="AJ810" s="31">
        <f>PRODUCT(AD810:AG810)</f>
        <v>0</v>
      </c>
    </row>
    <row r="811" spans="1:13" ht="15.75" hidden="1">
      <c r="A811" s="87" t="s">
        <v>14</v>
      </c>
      <c r="B811" s="88"/>
      <c r="C811" s="88"/>
      <c r="D811" s="88"/>
      <c r="E811" s="88" t="s">
        <v>15</v>
      </c>
      <c r="F811" s="88"/>
      <c r="G811" s="88"/>
      <c r="H811" s="88"/>
      <c r="I811" s="88"/>
      <c r="J811" s="88"/>
      <c r="K811" s="88" t="s">
        <v>16</v>
      </c>
      <c r="L811" s="88"/>
      <c r="M811" s="89"/>
    </row>
    <row r="812" spans="1:13" ht="12.75" hidden="1">
      <c r="A812" s="94"/>
      <c r="B812" s="79"/>
      <c r="C812" s="79"/>
      <c r="D812" s="79"/>
      <c r="E812" s="79"/>
      <c r="F812" s="79"/>
      <c r="G812" s="79"/>
      <c r="H812" s="79"/>
      <c r="I812" s="79"/>
      <c r="J812" s="79"/>
      <c r="K812" s="126"/>
      <c r="L812" s="126"/>
      <c r="M812" s="127"/>
    </row>
    <row r="813" spans="1:13" ht="12.75" hidden="1">
      <c r="A813" s="94"/>
      <c r="B813" s="79"/>
      <c r="C813" s="79"/>
      <c r="D813" s="79"/>
      <c r="E813" s="79"/>
      <c r="F813" s="79"/>
      <c r="G813" s="79"/>
      <c r="H813" s="79"/>
      <c r="I813" s="79"/>
      <c r="J813" s="79"/>
      <c r="K813" s="126"/>
      <c r="L813" s="126"/>
      <c r="M813" s="127"/>
    </row>
    <row r="814" spans="1:13" ht="12.75" hidden="1">
      <c r="A814" s="94"/>
      <c r="B814" s="79"/>
      <c r="C814" s="79"/>
      <c r="D814" s="79"/>
      <c r="E814" s="79"/>
      <c r="F814" s="79"/>
      <c r="G814" s="79"/>
      <c r="H814" s="79"/>
      <c r="I814" s="79"/>
      <c r="J814" s="79"/>
      <c r="K814" s="126"/>
      <c r="L814" s="126"/>
      <c r="M814" s="127"/>
    </row>
    <row r="815" spans="1:13" ht="15.75">
      <c r="A815" s="87" t="s">
        <v>17</v>
      </c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9"/>
    </row>
    <row r="816" spans="1:13" ht="15">
      <c r="A816" s="90" t="s">
        <v>18</v>
      </c>
      <c r="B816" s="76"/>
      <c r="C816" s="76"/>
      <c r="D816" s="76"/>
      <c r="E816" s="76"/>
      <c r="F816" s="76"/>
      <c r="G816" s="76"/>
      <c r="H816" s="77"/>
      <c r="I816" s="75" t="s">
        <v>19</v>
      </c>
      <c r="J816" s="76"/>
      <c r="K816" s="76"/>
      <c r="L816" s="76"/>
      <c r="M816" s="78"/>
    </row>
    <row r="817" spans="1:13" ht="12.75">
      <c r="A817" s="124"/>
      <c r="B817" s="100"/>
      <c r="C817" s="100"/>
      <c r="D817" s="100"/>
      <c r="E817" s="100"/>
      <c r="F817" s="100"/>
      <c r="G817" s="100"/>
      <c r="H817" s="125"/>
      <c r="I817" s="99"/>
      <c r="J817" s="100"/>
      <c r="K817" s="100"/>
      <c r="L817" s="100"/>
      <c r="M817" s="101"/>
    </row>
    <row r="818" spans="1:13" ht="12.75">
      <c r="A818" s="124"/>
      <c r="B818" s="100"/>
      <c r="C818" s="100"/>
      <c r="D818" s="100"/>
      <c r="E818" s="100"/>
      <c r="F818" s="100"/>
      <c r="G818" s="100"/>
      <c r="H818" s="125"/>
      <c r="I818" s="99"/>
      <c r="J818" s="100"/>
      <c r="K818" s="100"/>
      <c r="L818" s="100"/>
      <c r="M818" s="101"/>
    </row>
    <row r="819" spans="1:13" ht="12.75">
      <c r="A819" s="124"/>
      <c r="B819" s="100"/>
      <c r="C819" s="100"/>
      <c r="D819" s="100"/>
      <c r="E819" s="100"/>
      <c r="F819" s="100"/>
      <c r="G819" s="100"/>
      <c r="H819" s="125"/>
      <c r="I819" s="99"/>
      <c r="J819" s="100"/>
      <c r="K819" s="100"/>
      <c r="L819" s="100"/>
      <c r="M819" s="101"/>
    </row>
    <row r="820" spans="1:13" ht="12.75">
      <c r="A820" s="124"/>
      <c r="B820" s="100"/>
      <c r="C820" s="100"/>
      <c r="D820" s="100"/>
      <c r="E820" s="100"/>
      <c r="F820" s="100"/>
      <c r="G820" s="100"/>
      <c r="H820" s="125"/>
      <c r="I820" s="99"/>
      <c r="J820" s="100"/>
      <c r="K820" s="100"/>
      <c r="L820" s="100"/>
      <c r="M820" s="101"/>
    </row>
    <row r="821" spans="1:13" ht="12.75">
      <c r="A821" s="124"/>
      <c r="B821" s="100"/>
      <c r="C821" s="100"/>
      <c r="D821" s="100"/>
      <c r="E821" s="100"/>
      <c r="F821" s="100"/>
      <c r="G821" s="100"/>
      <c r="H821" s="125"/>
      <c r="I821" s="99"/>
      <c r="J821" s="100"/>
      <c r="K821" s="100"/>
      <c r="L821" s="100"/>
      <c r="M821" s="101"/>
    </row>
    <row r="822" spans="1:13" ht="15.75">
      <c r="A822" s="87" t="s">
        <v>20</v>
      </c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9"/>
    </row>
    <row r="823" spans="1:13" ht="18">
      <c r="A823" s="2" t="s">
        <v>21</v>
      </c>
      <c r="B823" s="3" t="s">
        <v>22</v>
      </c>
      <c r="C823" s="3" t="s">
        <v>23</v>
      </c>
      <c r="D823" s="3" t="s">
        <v>24</v>
      </c>
      <c r="E823" s="3" t="s">
        <v>25</v>
      </c>
      <c r="F823" s="3" t="s">
        <v>26</v>
      </c>
      <c r="G823" s="3" t="s">
        <v>27</v>
      </c>
      <c r="H823" s="3" t="s">
        <v>28</v>
      </c>
      <c r="I823" s="3" t="s">
        <v>29</v>
      </c>
      <c r="J823" s="3" t="s">
        <v>30</v>
      </c>
      <c r="K823" s="3" t="s">
        <v>31</v>
      </c>
      <c r="L823" s="3" t="s">
        <v>32</v>
      </c>
      <c r="M823" s="4" t="s">
        <v>33</v>
      </c>
    </row>
    <row r="824" spans="1:13" ht="12.75">
      <c r="A824" s="9" t="s">
        <v>10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8"/>
    </row>
    <row r="825" spans="1:13" ht="12.75">
      <c r="A825" s="9" t="s">
        <v>34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8"/>
    </row>
    <row r="826" spans="1:13" ht="12.75">
      <c r="A826" s="9" t="s">
        <v>35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8"/>
    </row>
    <row r="827" spans="1:13" ht="12.75">
      <c r="A827" s="9" t="s">
        <v>36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8"/>
    </row>
    <row r="828" spans="1:13" ht="12.75">
      <c r="A828" s="9" t="s">
        <v>37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8"/>
    </row>
    <row r="829" spans="1:13" ht="12.75">
      <c r="A829" s="9" t="s">
        <v>38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8"/>
    </row>
    <row r="830" spans="1:13" ht="12.75">
      <c r="A830" s="9" t="s">
        <v>39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8"/>
    </row>
    <row r="831" spans="1:13" ht="15.75">
      <c r="A831" s="87" t="s">
        <v>40</v>
      </c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9"/>
    </row>
    <row r="832" spans="1:13" ht="12.75">
      <c r="A832" s="122" t="s">
        <v>21</v>
      </c>
      <c r="B832" s="74"/>
      <c r="C832" s="74"/>
      <c r="D832" s="74" t="s">
        <v>41</v>
      </c>
      <c r="E832" s="74"/>
      <c r="F832" s="74"/>
      <c r="G832" s="74"/>
      <c r="H832" s="74"/>
      <c r="I832" s="74" t="s">
        <v>42</v>
      </c>
      <c r="J832" s="74"/>
      <c r="K832" s="74" t="s">
        <v>43</v>
      </c>
      <c r="L832" s="74"/>
      <c r="M832" s="123"/>
    </row>
    <row r="833" spans="1:13" ht="12.75">
      <c r="A833" s="94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80"/>
    </row>
    <row r="834" spans="1:13" ht="12.75">
      <c r="A834" s="94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80"/>
    </row>
    <row r="835" spans="1:13" ht="12.75">
      <c r="A835" s="94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80"/>
    </row>
    <row r="836" spans="1:13" ht="12.75">
      <c r="A836" s="94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80"/>
    </row>
    <row r="837" spans="1:13" ht="12.75">
      <c r="A837" s="94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80"/>
    </row>
    <row r="838" spans="1:13" ht="12.75">
      <c r="A838" s="94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80"/>
    </row>
    <row r="839" spans="1:13" ht="13.5" thickBot="1">
      <c r="A839" s="93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2"/>
    </row>
    <row r="840" ht="13.5" thickBot="1"/>
    <row r="841" spans="1:13" ht="12.75">
      <c r="A841" s="81" t="s">
        <v>59</v>
      </c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3"/>
    </row>
    <row r="842" spans="1:13" ht="35.25" customHeight="1">
      <c r="A842" s="96" t="s">
        <v>0</v>
      </c>
      <c r="B842" s="97"/>
      <c r="C842" s="97"/>
      <c r="D842" s="97"/>
      <c r="E842" s="98"/>
      <c r="F842" s="99"/>
      <c r="G842" s="100"/>
      <c r="H842" s="100"/>
      <c r="I842" s="100"/>
      <c r="J842" s="100"/>
      <c r="K842" s="100"/>
      <c r="L842" s="100"/>
      <c r="M842" s="101"/>
    </row>
    <row r="843" spans="1:13" ht="12.75">
      <c r="A843" s="96" t="s">
        <v>1</v>
      </c>
      <c r="B843" s="105"/>
      <c r="C843" s="105"/>
      <c r="D843" s="106"/>
      <c r="E843" s="113"/>
      <c r="F843" s="114"/>
      <c r="G843" s="114"/>
      <c r="H843" s="114"/>
      <c r="I843" s="114"/>
      <c r="J843" s="114"/>
      <c r="K843" s="114"/>
      <c r="L843" s="114"/>
      <c r="M843" s="115"/>
    </row>
    <row r="844" spans="1:13" ht="12.75">
      <c r="A844" s="107"/>
      <c r="B844" s="108"/>
      <c r="C844" s="108"/>
      <c r="D844" s="109"/>
      <c r="E844" s="116"/>
      <c r="F844" s="117"/>
      <c r="G844" s="117"/>
      <c r="H844" s="117"/>
      <c r="I844" s="117"/>
      <c r="J844" s="117"/>
      <c r="K844" s="117"/>
      <c r="L844" s="117"/>
      <c r="M844" s="118"/>
    </row>
    <row r="845" spans="1:13" ht="12.75">
      <c r="A845" s="107"/>
      <c r="B845" s="108"/>
      <c r="C845" s="108"/>
      <c r="D845" s="109"/>
      <c r="E845" s="116"/>
      <c r="F845" s="117"/>
      <c r="G845" s="117"/>
      <c r="H845" s="117"/>
      <c r="I845" s="117"/>
      <c r="J845" s="117"/>
      <c r="K845" s="117"/>
      <c r="L845" s="117"/>
      <c r="M845" s="118"/>
    </row>
    <row r="846" spans="1:13" ht="12.75">
      <c r="A846" s="107"/>
      <c r="B846" s="108"/>
      <c r="C846" s="108"/>
      <c r="D846" s="109"/>
      <c r="E846" s="116"/>
      <c r="F846" s="117"/>
      <c r="G846" s="117"/>
      <c r="H846" s="117"/>
      <c r="I846" s="117"/>
      <c r="J846" s="117"/>
      <c r="K846" s="117"/>
      <c r="L846" s="117"/>
      <c r="M846" s="118"/>
    </row>
    <row r="847" spans="1:13" ht="12.75">
      <c r="A847" s="107"/>
      <c r="B847" s="108"/>
      <c r="C847" s="108"/>
      <c r="D847" s="109"/>
      <c r="E847" s="116"/>
      <c r="F847" s="117"/>
      <c r="G847" s="117"/>
      <c r="H847" s="117"/>
      <c r="I847" s="117"/>
      <c r="J847" s="117"/>
      <c r="K847" s="117"/>
      <c r="L847" s="117"/>
      <c r="M847" s="118"/>
    </row>
    <row r="848" spans="1:13" ht="12.75">
      <c r="A848" s="110"/>
      <c r="B848" s="111"/>
      <c r="C848" s="111"/>
      <c r="D848" s="112"/>
      <c r="E848" s="119"/>
      <c r="F848" s="120"/>
      <c r="G848" s="120"/>
      <c r="H848" s="120"/>
      <c r="I848" s="120"/>
      <c r="J848" s="120"/>
      <c r="K848" s="120"/>
      <c r="L848" s="120"/>
      <c r="M848" s="121"/>
    </row>
    <row r="849" spans="1:13" ht="15.75">
      <c r="A849" s="87" t="s">
        <v>2</v>
      </c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9"/>
    </row>
    <row r="850" spans="1:13" ht="15">
      <c r="A850" s="90" t="s">
        <v>3</v>
      </c>
      <c r="B850" s="76"/>
      <c r="C850" s="77"/>
      <c r="D850" s="75" t="s">
        <v>4</v>
      </c>
      <c r="E850" s="76"/>
      <c r="F850" s="76"/>
      <c r="G850" s="76"/>
      <c r="H850" s="77"/>
      <c r="I850" s="75" t="s">
        <v>5</v>
      </c>
      <c r="J850" s="76"/>
      <c r="K850" s="76"/>
      <c r="L850" s="76"/>
      <c r="M850" s="78"/>
    </row>
    <row r="851" spans="1:13" ht="12.75">
      <c r="A851" s="128" t="s">
        <v>6</v>
      </c>
      <c r="B851" s="129"/>
      <c r="C851" s="129"/>
      <c r="D851" s="74" t="s">
        <v>7</v>
      </c>
      <c r="E851" s="74"/>
      <c r="F851" s="84" t="s">
        <v>8</v>
      </c>
      <c r="G851" s="85"/>
      <c r="H851" s="86"/>
      <c r="I851" s="74" t="s">
        <v>7</v>
      </c>
      <c r="J851" s="74"/>
      <c r="K851" s="84" t="s">
        <v>8</v>
      </c>
      <c r="L851" s="85"/>
      <c r="M851" s="95"/>
    </row>
    <row r="852" spans="1:13" ht="12.75">
      <c r="A852" s="128"/>
      <c r="B852" s="129"/>
      <c r="C852" s="129"/>
      <c r="D852" s="73" t="s">
        <v>9</v>
      </c>
      <c r="E852" s="73"/>
      <c r="F852" s="70"/>
      <c r="G852" s="71"/>
      <c r="H852" s="130"/>
      <c r="I852" s="73" t="s">
        <v>11</v>
      </c>
      <c r="J852" s="73"/>
      <c r="K852" s="70"/>
      <c r="L852" s="71"/>
      <c r="M852" s="72"/>
    </row>
    <row r="853" spans="1:13" ht="12.75">
      <c r="A853" s="128"/>
      <c r="B853" s="129"/>
      <c r="C853" s="129"/>
      <c r="D853" s="73" t="s">
        <v>12</v>
      </c>
      <c r="E853" s="73"/>
      <c r="F853" s="70"/>
      <c r="G853" s="71"/>
      <c r="H853" s="130"/>
      <c r="I853" s="73" t="s">
        <v>13</v>
      </c>
      <c r="J853" s="73"/>
      <c r="K853" s="70"/>
      <c r="L853" s="71"/>
      <c r="M853" s="72"/>
    </row>
    <row r="854" spans="1:36" s="31" customFormat="1" ht="29.25" customHeight="1">
      <c r="A854" s="65" t="s">
        <v>91</v>
      </c>
      <c r="B854" s="66"/>
      <c r="C854" s="66"/>
      <c r="D854" s="66"/>
      <c r="E854" s="67"/>
      <c r="F854" s="65" t="s">
        <v>92</v>
      </c>
      <c r="G854" s="66"/>
      <c r="H854" s="32">
        <f>'Obiettivi Area '!Q25</f>
        <v>0</v>
      </c>
      <c r="I854" s="65" t="s">
        <v>93</v>
      </c>
      <c r="J854" s="66"/>
      <c r="K854" s="67"/>
      <c r="L854" s="68" t="e">
        <f>'Obiettivi Area '!L25</f>
        <v>#REF!</v>
      </c>
      <c r="M854" s="69"/>
      <c r="N854" s="34"/>
      <c r="O854" s="34"/>
      <c r="P854" s="34"/>
      <c r="Q854" s="63"/>
      <c r="R854" s="63"/>
      <c r="S854" s="35"/>
      <c r="T854" s="63"/>
      <c r="U854" s="63"/>
      <c r="V854" s="35"/>
      <c r="W854" s="36"/>
      <c r="X854" s="37"/>
      <c r="Y854" s="28"/>
      <c r="Z854" s="28"/>
      <c r="AA854" s="28"/>
      <c r="AB854" s="28"/>
      <c r="AC854" s="28"/>
      <c r="AD854" s="29">
        <f>IF(K850="X",5,(IF(M850="X",3,(IF(O850="X",1,0)))))</f>
        <v>0</v>
      </c>
      <c r="AE854" s="29">
        <f>IF(K852="X",5,(IF(M852="X",3,(IF(O852="X",1,0)))))</f>
        <v>0</v>
      </c>
      <c r="AF854" s="29">
        <f>IF(Q851="X",5,(IF(S851="X",3,(IF(U851="X",1,0)))))</f>
        <v>0</v>
      </c>
      <c r="AG854" s="29">
        <f>IF(Q853="X",1,(IF(S853="X",3,(IF(U853="X",5,0)))))</f>
        <v>0</v>
      </c>
      <c r="AH854" s="30"/>
      <c r="AI854" s="30"/>
      <c r="AJ854" s="31">
        <f>PRODUCT(AD854:AG854)</f>
        <v>0</v>
      </c>
    </row>
    <row r="855" spans="1:13" ht="15.75" hidden="1">
      <c r="A855" s="87" t="s">
        <v>14</v>
      </c>
      <c r="B855" s="88"/>
      <c r="C855" s="88"/>
      <c r="D855" s="88"/>
      <c r="E855" s="88" t="s">
        <v>15</v>
      </c>
      <c r="F855" s="88"/>
      <c r="G855" s="88"/>
      <c r="H855" s="88"/>
      <c r="I855" s="88"/>
      <c r="J855" s="88"/>
      <c r="K855" s="88" t="s">
        <v>16</v>
      </c>
      <c r="L855" s="88"/>
      <c r="M855" s="89"/>
    </row>
    <row r="856" spans="1:13" ht="12.75" hidden="1">
      <c r="A856" s="94"/>
      <c r="B856" s="79"/>
      <c r="C856" s="79"/>
      <c r="D856" s="79"/>
      <c r="E856" s="79"/>
      <c r="F856" s="79"/>
      <c r="G856" s="79"/>
      <c r="H856" s="79"/>
      <c r="I856" s="79"/>
      <c r="J856" s="79"/>
      <c r="K856" s="126"/>
      <c r="L856" s="126"/>
      <c r="M856" s="127"/>
    </row>
    <row r="857" spans="1:13" ht="12.75" hidden="1">
      <c r="A857" s="94"/>
      <c r="B857" s="79"/>
      <c r="C857" s="79"/>
      <c r="D857" s="79"/>
      <c r="E857" s="79"/>
      <c r="F857" s="79"/>
      <c r="G857" s="79"/>
      <c r="H857" s="79"/>
      <c r="I857" s="79"/>
      <c r="J857" s="79"/>
      <c r="K857" s="126"/>
      <c r="L857" s="126"/>
      <c r="M857" s="127"/>
    </row>
    <row r="858" spans="1:13" ht="12.75" hidden="1">
      <c r="A858" s="94"/>
      <c r="B858" s="79"/>
      <c r="C858" s="79"/>
      <c r="D858" s="79"/>
      <c r="E858" s="79"/>
      <c r="F858" s="79"/>
      <c r="G858" s="79"/>
      <c r="H858" s="79"/>
      <c r="I858" s="79"/>
      <c r="J858" s="79"/>
      <c r="K858" s="126"/>
      <c r="L858" s="126"/>
      <c r="M858" s="127"/>
    </row>
    <row r="859" spans="1:13" ht="15.75">
      <c r="A859" s="87" t="s">
        <v>17</v>
      </c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9"/>
    </row>
    <row r="860" spans="1:13" ht="15">
      <c r="A860" s="90" t="s">
        <v>18</v>
      </c>
      <c r="B860" s="76"/>
      <c r="C860" s="76"/>
      <c r="D860" s="76"/>
      <c r="E860" s="76"/>
      <c r="F860" s="76"/>
      <c r="G860" s="76"/>
      <c r="H860" s="77"/>
      <c r="I860" s="75" t="s">
        <v>19</v>
      </c>
      <c r="J860" s="76"/>
      <c r="K860" s="76"/>
      <c r="L860" s="76"/>
      <c r="M860" s="78"/>
    </row>
    <row r="861" spans="1:13" ht="12.75">
      <c r="A861" s="124"/>
      <c r="B861" s="100"/>
      <c r="C861" s="100"/>
      <c r="D861" s="100"/>
      <c r="E861" s="100"/>
      <c r="F861" s="100"/>
      <c r="G861" s="100"/>
      <c r="H861" s="125"/>
      <c r="I861" s="99"/>
      <c r="J861" s="100"/>
      <c r="K861" s="100"/>
      <c r="L861" s="100"/>
      <c r="M861" s="101"/>
    </row>
    <row r="862" spans="1:13" ht="12.75">
      <c r="A862" s="124"/>
      <c r="B862" s="100"/>
      <c r="C862" s="100"/>
      <c r="D862" s="100"/>
      <c r="E862" s="100"/>
      <c r="F862" s="100"/>
      <c r="G862" s="100"/>
      <c r="H862" s="125"/>
      <c r="I862" s="99"/>
      <c r="J862" s="100"/>
      <c r="K862" s="100"/>
      <c r="L862" s="100"/>
      <c r="M862" s="101"/>
    </row>
    <row r="863" spans="1:13" ht="12.75">
      <c r="A863" s="124"/>
      <c r="B863" s="100"/>
      <c r="C863" s="100"/>
      <c r="D863" s="100"/>
      <c r="E863" s="100"/>
      <c r="F863" s="100"/>
      <c r="G863" s="100"/>
      <c r="H863" s="125"/>
      <c r="I863" s="99"/>
      <c r="J863" s="100"/>
      <c r="K863" s="100"/>
      <c r="L863" s="100"/>
      <c r="M863" s="101"/>
    </row>
    <row r="864" spans="1:13" ht="12.75">
      <c r="A864" s="124"/>
      <c r="B864" s="100"/>
      <c r="C864" s="100"/>
      <c r="D864" s="100"/>
      <c r="E864" s="100"/>
      <c r="F864" s="100"/>
      <c r="G864" s="100"/>
      <c r="H864" s="125"/>
      <c r="I864" s="99"/>
      <c r="J864" s="100"/>
      <c r="K864" s="100"/>
      <c r="L864" s="100"/>
      <c r="M864" s="101"/>
    </row>
    <row r="865" spans="1:13" ht="12.75">
      <c r="A865" s="124"/>
      <c r="B865" s="100"/>
      <c r="C865" s="100"/>
      <c r="D865" s="100"/>
      <c r="E865" s="100"/>
      <c r="F865" s="100"/>
      <c r="G865" s="100"/>
      <c r="H865" s="125"/>
      <c r="I865" s="99"/>
      <c r="J865" s="100"/>
      <c r="K865" s="100"/>
      <c r="L865" s="100"/>
      <c r="M865" s="101"/>
    </row>
    <row r="866" spans="1:13" ht="15.75">
      <c r="A866" s="87" t="s">
        <v>20</v>
      </c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9"/>
    </row>
    <row r="867" spans="1:13" ht="18">
      <c r="A867" s="2" t="s">
        <v>21</v>
      </c>
      <c r="B867" s="3" t="s">
        <v>22</v>
      </c>
      <c r="C867" s="3" t="s">
        <v>23</v>
      </c>
      <c r="D867" s="3" t="s">
        <v>24</v>
      </c>
      <c r="E867" s="3" t="s">
        <v>25</v>
      </c>
      <c r="F867" s="3" t="s">
        <v>26</v>
      </c>
      <c r="G867" s="3" t="s">
        <v>27</v>
      </c>
      <c r="H867" s="3" t="s">
        <v>28</v>
      </c>
      <c r="I867" s="3" t="s">
        <v>29</v>
      </c>
      <c r="J867" s="3" t="s">
        <v>30</v>
      </c>
      <c r="K867" s="3" t="s">
        <v>31</v>
      </c>
      <c r="L867" s="3" t="s">
        <v>32</v>
      </c>
      <c r="M867" s="4" t="s">
        <v>33</v>
      </c>
    </row>
    <row r="868" spans="1:13" ht="12.75">
      <c r="A868" s="9" t="s">
        <v>10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8"/>
    </row>
    <row r="869" spans="1:13" ht="12.75">
      <c r="A869" s="9" t="s">
        <v>34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8"/>
    </row>
    <row r="870" spans="1:13" ht="12.75">
      <c r="A870" s="9" t="s">
        <v>35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8"/>
    </row>
    <row r="871" spans="1:13" ht="12.75">
      <c r="A871" s="9" t="s">
        <v>36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8"/>
    </row>
    <row r="872" spans="1:13" ht="12.75">
      <c r="A872" s="9" t="s">
        <v>37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8"/>
    </row>
    <row r="873" spans="1:13" ht="12.75">
      <c r="A873" s="9" t="s">
        <v>38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8"/>
    </row>
    <row r="874" spans="1:13" ht="12.75">
      <c r="A874" s="9" t="s">
        <v>39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8"/>
    </row>
    <row r="875" spans="1:13" ht="15.75">
      <c r="A875" s="87" t="s">
        <v>40</v>
      </c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9"/>
    </row>
    <row r="876" spans="1:13" ht="12.75">
      <c r="A876" s="122" t="s">
        <v>21</v>
      </c>
      <c r="B876" s="74"/>
      <c r="C876" s="74"/>
      <c r="D876" s="74" t="s">
        <v>41</v>
      </c>
      <c r="E876" s="74"/>
      <c r="F876" s="74"/>
      <c r="G876" s="74"/>
      <c r="H876" s="74"/>
      <c r="I876" s="74" t="s">
        <v>42</v>
      </c>
      <c r="J876" s="74"/>
      <c r="K876" s="74" t="s">
        <v>43</v>
      </c>
      <c r="L876" s="74"/>
      <c r="M876" s="123"/>
    </row>
    <row r="877" spans="1:13" ht="12.75">
      <c r="A877" s="94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80"/>
    </row>
    <row r="878" spans="1:13" ht="12.75">
      <c r="A878" s="94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80"/>
    </row>
    <row r="879" spans="1:13" ht="12.75">
      <c r="A879" s="94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80"/>
    </row>
    <row r="880" spans="1:13" ht="12.75">
      <c r="A880" s="94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80"/>
    </row>
    <row r="881" spans="1:13" ht="12.75">
      <c r="A881" s="94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80"/>
    </row>
    <row r="882" spans="1:13" ht="12.75">
      <c r="A882" s="94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80"/>
    </row>
    <row r="883" spans="1:13" ht="13.5" thickBot="1">
      <c r="A883" s="93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2"/>
    </row>
    <row r="884" ht="13.5" thickBot="1"/>
    <row r="885" spans="1:13" ht="12.75">
      <c r="A885" s="81" t="s">
        <v>60</v>
      </c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3"/>
    </row>
    <row r="886" spans="1:13" ht="35.25" customHeight="1">
      <c r="A886" s="96" t="s">
        <v>0</v>
      </c>
      <c r="B886" s="97"/>
      <c r="C886" s="97"/>
      <c r="D886" s="97"/>
      <c r="E886" s="98"/>
      <c r="F886" s="99"/>
      <c r="G886" s="100"/>
      <c r="H886" s="100"/>
      <c r="I886" s="100"/>
      <c r="J886" s="100"/>
      <c r="K886" s="100"/>
      <c r="L886" s="100"/>
      <c r="M886" s="101"/>
    </row>
    <row r="887" spans="1:13" ht="12.75">
      <c r="A887" s="96" t="s">
        <v>1</v>
      </c>
      <c r="B887" s="105"/>
      <c r="C887" s="105"/>
      <c r="D887" s="106"/>
      <c r="E887" s="113"/>
      <c r="F887" s="114"/>
      <c r="G887" s="114"/>
      <c r="H887" s="114"/>
      <c r="I887" s="114"/>
      <c r="J887" s="114"/>
      <c r="K887" s="114"/>
      <c r="L887" s="114"/>
      <c r="M887" s="115"/>
    </row>
    <row r="888" spans="1:13" ht="12.75">
      <c r="A888" s="107"/>
      <c r="B888" s="108"/>
      <c r="C888" s="108"/>
      <c r="D888" s="109"/>
      <c r="E888" s="116"/>
      <c r="F888" s="117"/>
      <c r="G888" s="117"/>
      <c r="H888" s="117"/>
      <c r="I888" s="117"/>
      <c r="J888" s="117"/>
      <c r="K888" s="117"/>
      <c r="L888" s="117"/>
      <c r="M888" s="118"/>
    </row>
    <row r="889" spans="1:13" ht="12.75">
      <c r="A889" s="107"/>
      <c r="B889" s="108"/>
      <c r="C889" s="108"/>
      <c r="D889" s="109"/>
      <c r="E889" s="116"/>
      <c r="F889" s="117"/>
      <c r="G889" s="117"/>
      <c r="H889" s="117"/>
      <c r="I889" s="117"/>
      <c r="J889" s="117"/>
      <c r="K889" s="117"/>
      <c r="L889" s="117"/>
      <c r="M889" s="118"/>
    </row>
    <row r="890" spans="1:13" ht="12.75">
      <c r="A890" s="107"/>
      <c r="B890" s="108"/>
      <c r="C890" s="108"/>
      <c r="D890" s="109"/>
      <c r="E890" s="116"/>
      <c r="F890" s="117"/>
      <c r="G890" s="117"/>
      <c r="H890" s="117"/>
      <c r="I890" s="117"/>
      <c r="J890" s="117"/>
      <c r="K890" s="117"/>
      <c r="L890" s="117"/>
      <c r="M890" s="118"/>
    </row>
    <row r="891" spans="1:13" ht="12.75">
      <c r="A891" s="107"/>
      <c r="B891" s="108"/>
      <c r="C891" s="108"/>
      <c r="D891" s="109"/>
      <c r="E891" s="116"/>
      <c r="F891" s="117"/>
      <c r="G891" s="117"/>
      <c r="H891" s="117"/>
      <c r="I891" s="117"/>
      <c r="J891" s="117"/>
      <c r="K891" s="117"/>
      <c r="L891" s="117"/>
      <c r="M891" s="118"/>
    </row>
    <row r="892" spans="1:13" ht="12.75">
      <c r="A892" s="110"/>
      <c r="B892" s="111"/>
      <c r="C892" s="111"/>
      <c r="D892" s="112"/>
      <c r="E892" s="119"/>
      <c r="F892" s="120"/>
      <c r="G892" s="120"/>
      <c r="H892" s="120"/>
      <c r="I892" s="120"/>
      <c r="J892" s="120"/>
      <c r="K892" s="120"/>
      <c r="L892" s="120"/>
      <c r="M892" s="121"/>
    </row>
    <row r="893" spans="1:13" ht="15.75">
      <c r="A893" s="87" t="s">
        <v>2</v>
      </c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9"/>
    </row>
    <row r="894" spans="1:13" ht="15">
      <c r="A894" s="90" t="s">
        <v>3</v>
      </c>
      <c r="B894" s="76"/>
      <c r="C894" s="77"/>
      <c r="D894" s="75" t="s">
        <v>4</v>
      </c>
      <c r="E894" s="76"/>
      <c r="F894" s="76"/>
      <c r="G894" s="76"/>
      <c r="H894" s="77"/>
      <c r="I894" s="75" t="s">
        <v>5</v>
      </c>
      <c r="J894" s="76"/>
      <c r="K894" s="76"/>
      <c r="L894" s="76"/>
      <c r="M894" s="78"/>
    </row>
    <row r="895" spans="1:13" ht="12.75">
      <c r="A895" s="128" t="s">
        <v>6</v>
      </c>
      <c r="B895" s="129"/>
      <c r="C895" s="129"/>
      <c r="D895" s="74" t="s">
        <v>7</v>
      </c>
      <c r="E895" s="74"/>
      <c r="F895" s="84" t="s">
        <v>8</v>
      </c>
      <c r="G895" s="85"/>
      <c r="H895" s="86"/>
      <c r="I895" s="74" t="s">
        <v>7</v>
      </c>
      <c r="J895" s="74"/>
      <c r="K895" s="84" t="s">
        <v>8</v>
      </c>
      <c r="L895" s="85"/>
      <c r="M895" s="95"/>
    </row>
    <row r="896" spans="1:13" ht="12.75">
      <c r="A896" s="128"/>
      <c r="B896" s="129"/>
      <c r="C896" s="129"/>
      <c r="D896" s="73" t="s">
        <v>9</v>
      </c>
      <c r="E896" s="73"/>
      <c r="F896" s="70"/>
      <c r="G896" s="71"/>
      <c r="H896" s="130"/>
      <c r="I896" s="73" t="s">
        <v>11</v>
      </c>
      <c r="J896" s="73"/>
      <c r="K896" s="70"/>
      <c r="L896" s="71"/>
      <c r="M896" s="72"/>
    </row>
    <row r="897" spans="1:13" ht="12.75">
      <c r="A897" s="128"/>
      <c r="B897" s="129"/>
      <c r="C897" s="129"/>
      <c r="D897" s="73" t="s">
        <v>12</v>
      </c>
      <c r="E897" s="73"/>
      <c r="F897" s="70"/>
      <c r="G897" s="71"/>
      <c r="H897" s="130"/>
      <c r="I897" s="73" t="s">
        <v>13</v>
      </c>
      <c r="J897" s="73"/>
      <c r="K897" s="70"/>
      <c r="L897" s="71"/>
      <c r="M897" s="72"/>
    </row>
    <row r="898" spans="1:36" s="31" customFormat="1" ht="29.25" customHeight="1">
      <c r="A898" s="65" t="s">
        <v>91</v>
      </c>
      <c r="B898" s="66"/>
      <c r="C898" s="66"/>
      <c r="D898" s="66"/>
      <c r="E898" s="67"/>
      <c r="F898" s="65" t="s">
        <v>92</v>
      </c>
      <c r="G898" s="66"/>
      <c r="H898" s="32">
        <f>'Obiettivi Area '!Q26</f>
        <v>0</v>
      </c>
      <c r="I898" s="65" t="s">
        <v>93</v>
      </c>
      <c r="J898" s="66"/>
      <c r="K898" s="67"/>
      <c r="L898" s="68" t="e">
        <f>'Obiettivi Area '!L26</f>
        <v>#REF!</v>
      </c>
      <c r="M898" s="69"/>
      <c r="N898" s="34"/>
      <c r="O898" s="34"/>
      <c r="P898" s="34"/>
      <c r="Q898" s="63"/>
      <c r="R898" s="63"/>
      <c r="S898" s="35"/>
      <c r="T898" s="63"/>
      <c r="U898" s="63"/>
      <c r="V898" s="35"/>
      <c r="W898" s="36"/>
      <c r="X898" s="37"/>
      <c r="Y898" s="28"/>
      <c r="Z898" s="28"/>
      <c r="AA898" s="28"/>
      <c r="AB898" s="28"/>
      <c r="AC898" s="28"/>
      <c r="AD898" s="29">
        <f>IF(K894="X",5,(IF(M894="X",3,(IF(O894="X",1,0)))))</f>
        <v>0</v>
      </c>
      <c r="AE898" s="29">
        <f>IF(K896="X",5,(IF(M896="X",3,(IF(O896="X",1,0)))))</f>
        <v>0</v>
      </c>
      <c r="AF898" s="29">
        <f>IF(Q895="X",5,(IF(S895="X",3,(IF(U895="X",1,0)))))</f>
        <v>0</v>
      </c>
      <c r="AG898" s="29">
        <f>IF(Q897="X",1,(IF(S897="X",3,(IF(U897="X",5,0)))))</f>
        <v>0</v>
      </c>
      <c r="AH898" s="30"/>
      <c r="AI898" s="30"/>
      <c r="AJ898" s="31">
        <f>PRODUCT(AD898:AG898)</f>
        <v>0</v>
      </c>
    </row>
    <row r="899" spans="1:13" ht="15.75" hidden="1">
      <c r="A899" s="87" t="s">
        <v>14</v>
      </c>
      <c r="B899" s="88"/>
      <c r="C899" s="88"/>
      <c r="D899" s="88"/>
      <c r="E899" s="88" t="s">
        <v>15</v>
      </c>
      <c r="F899" s="88"/>
      <c r="G899" s="88"/>
      <c r="H899" s="88"/>
      <c r="I899" s="88"/>
      <c r="J899" s="88"/>
      <c r="K899" s="88" t="s">
        <v>16</v>
      </c>
      <c r="L899" s="88"/>
      <c r="M899" s="89"/>
    </row>
    <row r="900" spans="1:13" ht="12.75" hidden="1">
      <c r="A900" s="94"/>
      <c r="B900" s="79"/>
      <c r="C900" s="79"/>
      <c r="D900" s="79"/>
      <c r="E900" s="79"/>
      <c r="F900" s="79"/>
      <c r="G900" s="79"/>
      <c r="H900" s="79"/>
      <c r="I900" s="79"/>
      <c r="J900" s="79"/>
      <c r="K900" s="126"/>
      <c r="L900" s="126"/>
      <c r="M900" s="127"/>
    </row>
    <row r="901" spans="1:13" ht="12.75" hidden="1">
      <c r="A901" s="94"/>
      <c r="B901" s="79"/>
      <c r="C901" s="79"/>
      <c r="D901" s="79"/>
      <c r="E901" s="79"/>
      <c r="F901" s="79"/>
      <c r="G901" s="79"/>
      <c r="H901" s="79"/>
      <c r="I901" s="79"/>
      <c r="J901" s="79"/>
      <c r="K901" s="126"/>
      <c r="L901" s="126"/>
      <c r="M901" s="127"/>
    </row>
    <row r="902" spans="1:13" ht="12.75" hidden="1">
      <c r="A902" s="94"/>
      <c r="B902" s="79"/>
      <c r="C902" s="79"/>
      <c r="D902" s="79"/>
      <c r="E902" s="79"/>
      <c r="F902" s="79"/>
      <c r="G902" s="79"/>
      <c r="H902" s="79"/>
      <c r="I902" s="79"/>
      <c r="J902" s="79"/>
      <c r="K902" s="126"/>
      <c r="L902" s="126"/>
      <c r="M902" s="127"/>
    </row>
    <row r="903" spans="1:13" ht="15.75">
      <c r="A903" s="87" t="s">
        <v>17</v>
      </c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9"/>
    </row>
    <row r="904" spans="1:13" ht="15">
      <c r="A904" s="90" t="s">
        <v>18</v>
      </c>
      <c r="B904" s="76"/>
      <c r="C904" s="76"/>
      <c r="D904" s="76"/>
      <c r="E904" s="76"/>
      <c r="F904" s="76"/>
      <c r="G904" s="76"/>
      <c r="H904" s="77"/>
      <c r="I904" s="75" t="s">
        <v>19</v>
      </c>
      <c r="J904" s="76"/>
      <c r="K904" s="76"/>
      <c r="L904" s="76"/>
      <c r="M904" s="78"/>
    </row>
    <row r="905" spans="1:13" ht="12.75">
      <c r="A905" s="124"/>
      <c r="B905" s="100"/>
      <c r="C905" s="100"/>
      <c r="D905" s="100"/>
      <c r="E905" s="100"/>
      <c r="F905" s="100"/>
      <c r="G905" s="100"/>
      <c r="H905" s="125"/>
      <c r="I905" s="99"/>
      <c r="J905" s="100"/>
      <c r="K905" s="100"/>
      <c r="L905" s="100"/>
      <c r="M905" s="101"/>
    </row>
    <row r="906" spans="1:13" ht="12.75">
      <c r="A906" s="124"/>
      <c r="B906" s="100"/>
      <c r="C906" s="100"/>
      <c r="D906" s="100"/>
      <c r="E906" s="100"/>
      <c r="F906" s="100"/>
      <c r="G906" s="100"/>
      <c r="H906" s="125"/>
      <c r="I906" s="99"/>
      <c r="J906" s="100"/>
      <c r="K906" s="100"/>
      <c r="L906" s="100"/>
      <c r="M906" s="101"/>
    </row>
    <row r="907" spans="1:13" ht="12.75">
      <c r="A907" s="124"/>
      <c r="B907" s="100"/>
      <c r="C907" s="100"/>
      <c r="D907" s="100"/>
      <c r="E907" s="100"/>
      <c r="F907" s="100"/>
      <c r="G907" s="100"/>
      <c r="H907" s="125"/>
      <c r="I907" s="99"/>
      <c r="J907" s="100"/>
      <c r="K907" s="100"/>
      <c r="L907" s="100"/>
      <c r="M907" s="101"/>
    </row>
    <row r="908" spans="1:13" ht="12.75">
      <c r="A908" s="124"/>
      <c r="B908" s="100"/>
      <c r="C908" s="100"/>
      <c r="D908" s="100"/>
      <c r="E908" s="100"/>
      <c r="F908" s="100"/>
      <c r="G908" s="100"/>
      <c r="H908" s="125"/>
      <c r="I908" s="99"/>
      <c r="J908" s="100"/>
      <c r="K908" s="100"/>
      <c r="L908" s="100"/>
      <c r="M908" s="101"/>
    </row>
    <row r="909" spans="1:13" ht="12.75">
      <c r="A909" s="124"/>
      <c r="B909" s="100"/>
      <c r="C909" s="100"/>
      <c r="D909" s="100"/>
      <c r="E909" s="100"/>
      <c r="F909" s="100"/>
      <c r="G909" s="100"/>
      <c r="H909" s="125"/>
      <c r="I909" s="99"/>
      <c r="J909" s="100"/>
      <c r="K909" s="100"/>
      <c r="L909" s="100"/>
      <c r="M909" s="101"/>
    </row>
    <row r="910" spans="1:13" ht="15.75">
      <c r="A910" s="87" t="s">
        <v>20</v>
      </c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9"/>
    </row>
    <row r="911" spans="1:13" ht="18">
      <c r="A911" s="2" t="s">
        <v>21</v>
      </c>
      <c r="B911" s="3" t="s">
        <v>22</v>
      </c>
      <c r="C911" s="3" t="s">
        <v>23</v>
      </c>
      <c r="D911" s="3" t="s">
        <v>24</v>
      </c>
      <c r="E911" s="3" t="s">
        <v>25</v>
      </c>
      <c r="F911" s="3" t="s">
        <v>26</v>
      </c>
      <c r="G911" s="3" t="s">
        <v>27</v>
      </c>
      <c r="H911" s="3" t="s">
        <v>28</v>
      </c>
      <c r="I911" s="3" t="s">
        <v>29</v>
      </c>
      <c r="J911" s="3" t="s">
        <v>30</v>
      </c>
      <c r="K911" s="3" t="s">
        <v>31</v>
      </c>
      <c r="L911" s="3" t="s">
        <v>32</v>
      </c>
      <c r="M911" s="4" t="s">
        <v>33</v>
      </c>
    </row>
    <row r="912" spans="1:13" ht="12.75">
      <c r="A912" s="9" t="s">
        <v>10</v>
      </c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8"/>
    </row>
    <row r="913" spans="1:13" ht="12.75">
      <c r="A913" s="9" t="s">
        <v>34</v>
      </c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8"/>
    </row>
    <row r="914" spans="1:13" ht="12.75">
      <c r="A914" s="9" t="s">
        <v>35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8"/>
    </row>
    <row r="915" spans="1:13" ht="12.75">
      <c r="A915" s="9" t="s">
        <v>36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8"/>
    </row>
    <row r="916" spans="1:13" ht="12.75">
      <c r="A916" s="9" t="s">
        <v>37</v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8"/>
    </row>
    <row r="917" spans="1:13" ht="12.75">
      <c r="A917" s="9" t="s">
        <v>38</v>
      </c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8"/>
    </row>
    <row r="918" spans="1:13" ht="12.75">
      <c r="A918" s="9" t="s">
        <v>39</v>
      </c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8"/>
    </row>
    <row r="919" spans="1:13" ht="15.75">
      <c r="A919" s="87" t="s">
        <v>40</v>
      </c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9"/>
    </row>
    <row r="920" spans="1:13" ht="12.75">
      <c r="A920" s="122" t="s">
        <v>21</v>
      </c>
      <c r="B920" s="74"/>
      <c r="C920" s="74"/>
      <c r="D920" s="74" t="s">
        <v>41</v>
      </c>
      <c r="E920" s="74"/>
      <c r="F920" s="74"/>
      <c r="G920" s="74"/>
      <c r="H920" s="74"/>
      <c r="I920" s="74" t="s">
        <v>42</v>
      </c>
      <c r="J920" s="74"/>
      <c r="K920" s="74" t="s">
        <v>43</v>
      </c>
      <c r="L920" s="74"/>
      <c r="M920" s="123"/>
    </row>
    <row r="921" spans="1:13" ht="12.75">
      <c r="A921" s="94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80"/>
    </row>
    <row r="922" spans="1:13" ht="12.75">
      <c r="A922" s="94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80"/>
    </row>
    <row r="923" spans="1:13" ht="12.75">
      <c r="A923" s="94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80"/>
    </row>
    <row r="924" spans="1:13" ht="12.75">
      <c r="A924" s="94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80"/>
    </row>
    <row r="925" spans="1:13" ht="12.75">
      <c r="A925" s="94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80"/>
    </row>
    <row r="926" spans="1:13" ht="12.75">
      <c r="A926" s="94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80"/>
    </row>
    <row r="927" spans="1:13" ht="13.5" thickBot="1">
      <c r="A927" s="93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2"/>
    </row>
    <row r="928" ht="13.5" thickBot="1"/>
    <row r="929" spans="1:13" ht="12.75">
      <c r="A929" s="81" t="s">
        <v>61</v>
      </c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3"/>
    </row>
    <row r="930" spans="1:13" ht="35.25" customHeight="1">
      <c r="A930" s="96" t="s">
        <v>0</v>
      </c>
      <c r="B930" s="97"/>
      <c r="C930" s="97"/>
      <c r="D930" s="97"/>
      <c r="E930" s="98"/>
      <c r="F930" s="99"/>
      <c r="G930" s="100"/>
      <c r="H930" s="100"/>
      <c r="I930" s="100"/>
      <c r="J930" s="100"/>
      <c r="K930" s="100"/>
      <c r="L930" s="100"/>
      <c r="M930" s="101"/>
    </row>
    <row r="931" spans="1:13" ht="12.75">
      <c r="A931" s="96" t="s">
        <v>1</v>
      </c>
      <c r="B931" s="105"/>
      <c r="C931" s="105"/>
      <c r="D931" s="106"/>
      <c r="E931" s="113"/>
      <c r="F931" s="114"/>
      <c r="G931" s="114"/>
      <c r="H931" s="114"/>
      <c r="I931" s="114"/>
      <c r="J931" s="114"/>
      <c r="K931" s="114"/>
      <c r="L931" s="114"/>
      <c r="M931" s="115"/>
    </row>
    <row r="932" spans="1:13" ht="12.75">
      <c r="A932" s="107"/>
      <c r="B932" s="108"/>
      <c r="C932" s="108"/>
      <c r="D932" s="109"/>
      <c r="E932" s="116"/>
      <c r="F932" s="117"/>
      <c r="G932" s="117"/>
      <c r="H932" s="117"/>
      <c r="I932" s="117"/>
      <c r="J932" s="117"/>
      <c r="K932" s="117"/>
      <c r="L932" s="117"/>
      <c r="M932" s="118"/>
    </row>
    <row r="933" spans="1:13" ht="12.75">
      <c r="A933" s="107"/>
      <c r="B933" s="108"/>
      <c r="C933" s="108"/>
      <c r="D933" s="109"/>
      <c r="E933" s="116"/>
      <c r="F933" s="117"/>
      <c r="G933" s="117"/>
      <c r="H933" s="117"/>
      <c r="I933" s="117"/>
      <c r="J933" s="117"/>
      <c r="K933" s="117"/>
      <c r="L933" s="117"/>
      <c r="M933" s="118"/>
    </row>
    <row r="934" spans="1:13" ht="12.75">
      <c r="A934" s="107"/>
      <c r="B934" s="108"/>
      <c r="C934" s="108"/>
      <c r="D934" s="109"/>
      <c r="E934" s="116"/>
      <c r="F934" s="117"/>
      <c r="G934" s="117"/>
      <c r="H934" s="117"/>
      <c r="I934" s="117"/>
      <c r="J934" s="117"/>
      <c r="K934" s="117"/>
      <c r="L934" s="117"/>
      <c r="M934" s="118"/>
    </row>
    <row r="935" spans="1:13" ht="12.75">
      <c r="A935" s="107"/>
      <c r="B935" s="108"/>
      <c r="C935" s="108"/>
      <c r="D935" s="109"/>
      <c r="E935" s="116"/>
      <c r="F935" s="117"/>
      <c r="G935" s="117"/>
      <c r="H935" s="117"/>
      <c r="I935" s="117"/>
      <c r="J935" s="117"/>
      <c r="K935" s="117"/>
      <c r="L935" s="117"/>
      <c r="M935" s="118"/>
    </row>
    <row r="936" spans="1:13" ht="12.75">
      <c r="A936" s="110"/>
      <c r="B936" s="111"/>
      <c r="C936" s="111"/>
      <c r="D936" s="112"/>
      <c r="E936" s="119"/>
      <c r="F936" s="120"/>
      <c r="G936" s="120"/>
      <c r="H936" s="120"/>
      <c r="I936" s="120"/>
      <c r="J936" s="120"/>
      <c r="K936" s="120"/>
      <c r="L936" s="120"/>
      <c r="M936" s="121"/>
    </row>
    <row r="937" spans="1:13" ht="15.75">
      <c r="A937" s="87" t="s">
        <v>2</v>
      </c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9"/>
    </row>
    <row r="938" spans="1:13" ht="15">
      <c r="A938" s="90" t="s">
        <v>3</v>
      </c>
      <c r="B938" s="76"/>
      <c r="C938" s="77"/>
      <c r="D938" s="75" t="s">
        <v>4</v>
      </c>
      <c r="E938" s="76"/>
      <c r="F938" s="76"/>
      <c r="G938" s="76"/>
      <c r="H938" s="77"/>
      <c r="I938" s="75" t="s">
        <v>5</v>
      </c>
      <c r="J938" s="76"/>
      <c r="K938" s="76"/>
      <c r="L938" s="76"/>
      <c r="M938" s="78"/>
    </row>
    <row r="939" spans="1:13" ht="12.75">
      <c r="A939" s="128" t="s">
        <v>6</v>
      </c>
      <c r="B939" s="129"/>
      <c r="C939" s="129"/>
      <c r="D939" s="74" t="s">
        <v>7</v>
      </c>
      <c r="E939" s="74"/>
      <c r="F939" s="84" t="s">
        <v>8</v>
      </c>
      <c r="G939" s="85"/>
      <c r="H939" s="86"/>
      <c r="I939" s="74" t="s">
        <v>7</v>
      </c>
      <c r="J939" s="74"/>
      <c r="K939" s="84" t="s">
        <v>8</v>
      </c>
      <c r="L939" s="85"/>
      <c r="M939" s="95"/>
    </row>
    <row r="940" spans="1:13" ht="12.75">
      <c r="A940" s="128"/>
      <c r="B940" s="129"/>
      <c r="C940" s="129"/>
      <c r="D940" s="73" t="s">
        <v>9</v>
      </c>
      <c r="E940" s="73"/>
      <c r="F940" s="70"/>
      <c r="G940" s="71"/>
      <c r="H940" s="130"/>
      <c r="I940" s="73" t="s">
        <v>11</v>
      </c>
      <c r="J940" s="73"/>
      <c r="K940" s="70"/>
      <c r="L940" s="71"/>
      <c r="M940" s="72"/>
    </row>
    <row r="941" spans="1:13" ht="12.75">
      <c r="A941" s="128"/>
      <c r="B941" s="129"/>
      <c r="C941" s="129"/>
      <c r="D941" s="73" t="s">
        <v>12</v>
      </c>
      <c r="E941" s="73"/>
      <c r="F941" s="70"/>
      <c r="G941" s="71"/>
      <c r="H941" s="130"/>
      <c r="I941" s="73" t="s">
        <v>13</v>
      </c>
      <c r="J941" s="73"/>
      <c r="K941" s="70"/>
      <c r="L941" s="71"/>
      <c r="M941" s="72"/>
    </row>
    <row r="942" spans="1:36" s="31" customFormat="1" ht="29.25" customHeight="1">
      <c r="A942" s="65" t="s">
        <v>91</v>
      </c>
      <c r="B942" s="66"/>
      <c r="C942" s="66"/>
      <c r="D942" s="66"/>
      <c r="E942" s="67"/>
      <c r="F942" s="65" t="s">
        <v>92</v>
      </c>
      <c r="G942" s="66"/>
      <c r="H942" s="32">
        <f>'Obiettivi Area '!Q27</f>
        <v>0</v>
      </c>
      <c r="I942" s="65" t="s">
        <v>93</v>
      </c>
      <c r="J942" s="66"/>
      <c r="K942" s="67"/>
      <c r="L942" s="68" t="e">
        <f>'Obiettivi Area '!L27</f>
        <v>#REF!</v>
      </c>
      <c r="M942" s="69"/>
      <c r="N942" s="34"/>
      <c r="O942" s="34"/>
      <c r="P942" s="34"/>
      <c r="Q942" s="63"/>
      <c r="R942" s="63"/>
      <c r="S942" s="35"/>
      <c r="T942" s="63"/>
      <c r="U942" s="63"/>
      <c r="V942" s="35"/>
      <c r="W942" s="36"/>
      <c r="X942" s="37"/>
      <c r="Y942" s="28"/>
      <c r="Z942" s="28"/>
      <c r="AA942" s="28"/>
      <c r="AB942" s="28"/>
      <c r="AC942" s="28"/>
      <c r="AD942" s="29">
        <f>IF(K938="X",5,(IF(M938="X",3,(IF(O938="X",1,0)))))</f>
        <v>0</v>
      </c>
      <c r="AE942" s="29">
        <f>IF(K940="X",5,(IF(M940="X",3,(IF(O940="X",1,0)))))</f>
        <v>0</v>
      </c>
      <c r="AF942" s="29">
        <f>IF(Q939="X",5,(IF(S939="X",3,(IF(U939="X",1,0)))))</f>
        <v>0</v>
      </c>
      <c r="AG942" s="29">
        <f>IF(Q941="X",1,(IF(S941="X",3,(IF(U941="X",5,0)))))</f>
        <v>0</v>
      </c>
      <c r="AH942" s="30"/>
      <c r="AI942" s="30"/>
      <c r="AJ942" s="31">
        <f>PRODUCT(AD942:AG942)</f>
        <v>0</v>
      </c>
    </row>
    <row r="943" spans="1:13" ht="15.75" hidden="1">
      <c r="A943" s="87" t="s">
        <v>14</v>
      </c>
      <c r="B943" s="88"/>
      <c r="C943" s="88"/>
      <c r="D943" s="88"/>
      <c r="E943" s="88" t="s">
        <v>15</v>
      </c>
      <c r="F943" s="88"/>
      <c r="G943" s="88"/>
      <c r="H943" s="88"/>
      <c r="I943" s="88"/>
      <c r="J943" s="88"/>
      <c r="K943" s="88" t="s">
        <v>16</v>
      </c>
      <c r="L943" s="88"/>
      <c r="M943" s="89"/>
    </row>
    <row r="944" spans="1:13" ht="12.75" hidden="1">
      <c r="A944" s="94"/>
      <c r="B944" s="79"/>
      <c r="C944" s="79"/>
      <c r="D944" s="79"/>
      <c r="E944" s="79"/>
      <c r="F944" s="79"/>
      <c r="G944" s="79"/>
      <c r="H944" s="79"/>
      <c r="I944" s="79"/>
      <c r="J944" s="79"/>
      <c r="K944" s="126"/>
      <c r="L944" s="126"/>
      <c r="M944" s="127"/>
    </row>
    <row r="945" spans="1:13" ht="12.75" hidden="1">
      <c r="A945" s="94"/>
      <c r="B945" s="79"/>
      <c r="C945" s="79"/>
      <c r="D945" s="79"/>
      <c r="E945" s="79"/>
      <c r="F945" s="79"/>
      <c r="G945" s="79"/>
      <c r="H945" s="79"/>
      <c r="I945" s="79"/>
      <c r="J945" s="79"/>
      <c r="K945" s="126"/>
      <c r="L945" s="126"/>
      <c r="M945" s="127"/>
    </row>
    <row r="946" spans="1:13" ht="12.75" hidden="1">
      <c r="A946" s="94"/>
      <c r="B946" s="79"/>
      <c r="C946" s="79"/>
      <c r="D946" s="79"/>
      <c r="E946" s="79"/>
      <c r="F946" s="79"/>
      <c r="G946" s="79"/>
      <c r="H946" s="79"/>
      <c r="I946" s="79"/>
      <c r="J946" s="79"/>
      <c r="K946" s="126"/>
      <c r="L946" s="126"/>
      <c r="M946" s="127"/>
    </row>
    <row r="947" spans="1:13" ht="15.75">
      <c r="A947" s="87" t="s">
        <v>17</v>
      </c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9"/>
    </row>
    <row r="948" spans="1:13" ht="15">
      <c r="A948" s="90" t="s">
        <v>18</v>
      </c>
      <c r="B948" s="76"/>
      <c r="C948" s="76"/>
      <c r="D948" s="76"/>
      <c r="E948" s="76"/>
      <c r="F948" s="76"/>
      <c r="G948" s="76"/>
      <c r="H948" s="77"/>
      <c r="I948" s="75" t="s">
        <v>19</v>
      </c>
      <c r="J948" s="76"/>
      <c r="K948" s="76"/>
      <c r="L948" s="76"/>
      <c r="M948" s="78"/>
    </row>
    <row r="949" spans="1:13" ht="12.75">
      <c r="A949" s="124"/>
      <c r="B949" s="100"/>
      <c r="C949" s="100"/>
      <c r="D949" s="100"/>
      <c r="E949" s="100"/>
      <c r="F949" s="100"/>
      <c r="G949" s="100"/>
      <c r="H949" s="125"/>
      <c r="I949" s="99"/>
      <c r="J949" s="100"/>
      <c r="K949" s="100"/>
      <c r="L949" s="100"/>
      <c r="M949" s="101"/>
    </row>
    <row r="950" spans="1:13" ht="12.75">
      <c r="A950" s="124"/>
      <c r="B950" s="100"/>
      <c r="C950" s="100"/>
      <c r="D950" s="100"/>
      <c r="E950" s="100"/>
      <c r="F950" s="100"/>
      <c r="G950" s="100"/>
      <c r="H950" s="125"/>
      <c r="I950" s="99"/>
      <c r="J950" s="100"/>
      <c r="K950" s="100"/>
      <c r="L950" s="100"/>
      <c r="M950" s="101"/>
    </row>
    <row r="951" spans="1:13" ht="12.75">
      <c r="A951" s="124"/>
      <c r="B951" s="100"/>
      <c r="C951" s="100"/>
      <c r="D951" s="100"/>
      <c r="E951" s="100"/>
      <c r="F951" s="100"/>
      <c r="G951" s="100"/>
      <c r="H951" s="125"/>
      <c r="I951" s="99"/>
      <c r="J951" s="100"/>
      <c r="K951" s="100"/>
      <c r="L951" s="100"/>
      <c r="M951" s="101"/>
    </row>
    <row r="952" spans="1:13" ht="12.75">
      <c r="A952" s="124"/>
      <c r="B952" s="100"/>
      <c r="C952" s="100"/>
      <c r="D952" s="100"/>
      <c r="E952" s="100"/>
      <c r="F952" s="100"/>
      <c r="G952" s="100"/>
      <c r="H952" s="125"/>
      <c r="I952" s="99"/>
      <c r="J952" s="100"/>
      <c r="K952" s="100"/>
      <c r="L952" s="100"/>
      <c r="M952" s="101"/>
    </row>
    <row r="953" spans="1:13" ht="12.75">
      <c r="A953" s="124"/>
      <c r="B953" s="100"/>
      <c r="C953" s="100"/>
      <c r="D953" s="100"/>
      <c r="E953" s="100"/>
      <c r="F953" s="100"/>
      <c r="G953" s="100"/>
      <c r="H953" s="125"/>
      <c r="I953" s="99"/>
      <c r="J953" s="100"/>
      <c r="K953" s="100"/>
      <c r="L953" s="100"/>
      <c r="M953" s="101"/>
    </row>
    <row r="954" spans="1:13" ht="15.75">
      <c r="A954" s="87" t="s">
        <v>20</v>
      </c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9"/>
    </row>
    <row r="955" spans="1:13" ht="18">
      <c r="A955" s="2" t="s">
        <v>21</v>
      </c>
      <c r="B955" s="3" t="s">
        <v>22</v>
      </c>
      <c r="C955" s="3" t="s">
        <v>23</v>
      </c>
      <c r="D955" s="3" t="s">
        <v>24</v>
      </c>
      <c r="E955" s="3" t="s">
        <v>25</v>
      </c>
      <c r="F955" s="3" t="s">
        <v>26</v>
      </c>
      <c r="G955" s="3" t="s">
        <v>27</v>
      </c>
      <c r="H955" s="3" t="s">
        <v>28</v>
      </c>
      <c r="I955" s="3" t="s">
        <v>29</v>
      </c>
      <c r="J955" s="3" t="s">
        <v>30</v>
      </c>
      <c r="K955" s="3" t="s">
        <v>31</v>
      </c>
      <c r="L955" s="3" t="s">
        <v>32</v>
      </c>
      <c r="M955" s="4" t="s">
        <v>33</v>
      </c>
    </row>
    <row r="956" spans="1:13" ht="12.75">
      <c r="A956" s="9" t="s">
        <v>10</v>
      </c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8"/>
    </row>
    <row r="957" spans="1:13" ht="12.75">
      <c r="A957" s="9" t="s">
        <v>34</v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8"/>
    </row>
    <row r="958" spans="1:13" ht="12.75">
      <c r="A958" s="9" t="s">
        <v>35</v>
      </c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8"/>
    </row>
    <row r="959" spans="1:13" ht="12.75">
      <c r="A959" s="9" t="s">
        <v>36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8"/>
    </row>
    <row r="960" spans="1:13" ht="12.75">
      <c r="A960" s="9" t="s">
        <v>37</v>
      </c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8"/>
    </row>
    <row r="961" spans="1:13" ht="12.75">
      <c r="A961" s="9" t="s">
        <v>38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8"/>
    </row>
    <row r="962" spans="1:13" ht="12.75">
      <c r="A962" s="9" t="s">
        <v>39</v>
      </c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8"/>
    </row>
    <row r="963" spans="1:13" ht="15.75">
      <c r="A963" s="87" t="s">
        <v>40</v>
      </c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9"/>
    </row>
    <row r="964" spans="1:13" ht="12.75">
      <c r="A964" s="122" t="s">
        <v>21</v>
      </c>
      <c r="B964" s="74"/>
      <c r="C964" s="74"/>
      <c r="D964" s="74" t="s">
        <v>41</v>
      </c>
      <c r="E964" s="74"/>
      <c r="F964" s="74"/>
      <c r="G964" s="74"/>
      <c r="H964" s="74"/>
      <c r="I964" s="74" t="s">
        <v>42</v>
      </c>
      <c r="J964" s="74"/>
      <c r="K964" s="74" t="s">
        <v>43</v>
      </c>
      <c r="L964" s="74"/>
      <c r="M964" s="123"/>
    </row>
    <row r="965" spans="1:13" ht="12.75">
      <c r="A965" s="94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80"/>
    </row>
    <row r="966" spans="1:13" ht="12.75">
      <c r="A966" s="94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80"/>
    </row>
    <row r="967" spans="1:13" ht="12.75">
      <c r="A967" s="94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80"/>
    </row>
    <row r="968" spans="1:13" ht="12.75">
      <c r="A968" s="94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80"/>
    </row>
    <row r="969" spans="1:13" ht="12.75">
      <c r="A969" s="94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80"/>
    </row>
    <row r="970" spans="1:13" ht="12.75">
      <c r="A970" s="94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80"/>
    </row>
    <row r="971" spans="1:13" ht="13.5" thickBot="1">
      <c r="A971" s="93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2"/>
    </row>
    <row r="972" ht="13.5" thickBot="1"/>
    <row r="973" spans="1:13" ht="12.75">
      <c r="A973" s="81" t="s">
        <v>62</v>
      </c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3"/>
    </row>
    <row r="974" spans="1:13" ht="35.25" customHeight="1">
      <c r="A974" s="96" t="s">
        <v>0</v>
      </c>
      <c r="B974" s="97"/>
      <c r="C974" s="97"/>
      <c r="D974" s="97"/>
      <c r="E974" s="98"/>
      <c r="F974" s="99"/>
      <c r="G974" s="100"/>
      <c r="H974" s="100"/>
      <c r="I974" s="100"/>
      <c r="J974" s="100"/>
      <c r="K974" s="100"/>
      <c r="L974" s="100"/>
      <c r="M974" s="101"/>
    </row>
    <row r="975" spans="1:13" ht="12.75">
      <c r="A975" s="96" t="s">
        <v>1</v>
      </c>
      <c r="B975" s="105"/>
      <c r="C975" s="105"/>
      <c r="D975" s="106"/>
      <c r="E975" s="113"/>
      <c r="F975" s="114"/>
      <c r="G975" s="114"/>
      <c r="H975" s="114"/>
      <c r="I975" s="114"/>
      <c r="J975" s="114"/>
      <c r="K975" s="114"/>
      <c r="L975" s="114"/>
      <c r="M975" s="115"/>
    </row>
    <row r="976" spans="1:13" ht="12.75">
      <c r="A976" s="107"/>
      <c r="B976" s="108"/>
      <c r="C976" s="108"/>
      <c r="D976" s="109"/>
      <c r="E976" s="116"/>
      <c r="F976" s="117"/>
      <c r="G976" s="117"/>
      <c r="H976" s="117"/>
      <c r="I976" s="117"/>
      <c r="J976" s="117"/>
      <c r="K976" s="117"/>
      <c r="L976" s="117"/>
      <c r="M976" s="118"/>
    </row>
    <row r="977" spans="1:13" ht="12.75">
      <c r="A977" s="107"/>
      <c r="B977" s="108"/>
      <c r="C977" s="108"/>
      <c r="D977" s="109"/>
      <c r="E977" s="116"/>
      <c r="F977" s="117"/>
      <c r="G977" s="117"/>
      <c r="H977" s="117"/>
      <c r="I977" s="117"/>
      <c r="J977" s="117"/>
      <c r="K977" s="117"/>
      <c r="L977" s="117"/>
      <c r="M977" s="118"/>
    </row>
    <row r="978" spans="1:13" ht="12.75">
      <c r="A978" s="107"/>
      <c r="B978" s="108"/>
      <c r="C978" s="108"/>
      <c r="D978" s="109"/>
      <c r="E978" s="116"/>
      <c r="F978" s="117"/>
      <c r="G978" s="117"/>
      <c r="H978" s="117"/>
      <c r="I978" s="117"/>
      <c r="J978" s="117"/>
      <c r="K978" s="117"/>
      <c r="L978" s="117"/>
      <c r="M978" s="118"/>
    </row>
    <row r="979" spans="1:13" ht="12.75">
      <c r="A979" s="107"/>
      <c r="B979" s="108"/>
      <c r="C979" s="108"/>
      <c r="D979" s="109"/>
      <c r="E979" s="116"/>
      <c r="F979" s="117"/>
      <c r="G979" s="117"/>
      <c r="H979" s="117"/>
      <c r="I979" s="117"/>
      <c r="J979" s="117"/>
      <c r="K979" s="117"/>
      <c r="L979" s="117"/>
      <c r="M979" s="118"/>
    </row>
    <row r="980" spans="1:13" ht="12.75">
      <c r="A980" s="110"/>
      <c r="B980" s="111"/>
      <c r="C980" s="111"/>
      <c r="D980" s="112"/>
      <c r="E980" s="119"/>
      <c r="F980" s="120"/>
      <c r="G980" s="120"/>
      <c r="H980" s="120"/>
      <c r="I980" s="120"/>
      <c r="J980" s="120"/>
      <c r="K980" s="120"/>
      <c r="L980" s="120"/>
      <c r="M980" s="121"/>
    </row>
    <row r="981" spans="1:13" ht="15.75">
      <c r="A981" s="87" t="s">
        <v>2</v>
      </c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9"/>
    </row>
    <row r="982" spans="1:13" ht="15">
      <c r="A982" s="90" t="s">
        <v>3</v>
      </c>
      <c r="B982" s="76"/>
      <c r="C982" s="77"/>
      <c r="D982" s="75" t="s">
        <v>4</v>
      </c>
      <c r="E982" s="76"/>
      <c r="F982" s="76"/>
      <c r="G982" s="76"/>
      <c r="H982" s="77"/>
      <c r="I982" s="75" t="s">
        <v>5</v>
      </c>
      <c r="J982" s="76"/>
      <c r="K982" s="76"/>
      <c r="L982" s="76"/>
      <c r="M982" s="78"/>
    </row>
    <row r="983" spans="1:13" ht="12.75">
      <c r="A983" s="128" t="s">
        <v>6</v>
      </c>
      <c r="B983" s="129"/>
      <c r="C983" s="129"/>
      <c r="D983" s="74" t="s">
        <v>7</v>
      </c>
      <c r="E983" s="74"/>
      <c r="F983" s="84" t="s">
        <v>8</v>
      </c>
      <c r="G983" s="85"/>
      <c r="H983" s="86"/>
      <c r="I983" s="74" t="s">
        <v>7</v>
      </c>
      <c r="J983" s="74"/>
      <c r="K983" s="84" t="s">
        <v>8</v>
      </c>
      <c r="L983" s="85"/>
      <c r="M983" s="95"/>
    </row>
    <row r="984" spans="1:13" ht="12.75">
      <c r="A984" s="128"/>
      <c r="B984" s="129"/>
      <c r="C984" s="129"/>
      <c r="D984" s="73" t="s">
        <v>9</v>
      </c>
      <c r="E984" s="73"/>
      <c r="F984" s="70"/>
      <c r="G984" s="71"/>
      <c r="H984" s="130"/>
      <c r="I984" s="73" t="s">
        <v>11</v>
      </c>
      <c r="J984" s="73"/>
      <c r="K984" s="70"/>
      <c r="L984" s="71"/>
      <c r="M984" s="72"/>
    </row>
    <row r="985" spans="1:13" ht="12.75">
      <c r="A985" s="128"/>
      <c r="B985" s="129"/>
      <c r="C985" s="129"/>
      <c r="D985" s="73" t="s">
        <v>12</v>
      </c>
      <c r="E985" s="73"/>
      <c r="F985" s="70"/>
      <c r="G985" s="71"/>
      <c r="H985" s="130"/>
      <c r="I985" s="73" t="s">
        <v>13</v>
      </c>
      <c r="J985" s="73"/>
      <c r="K985" s="70"/>
      <c r="L985" s="71"/>
      <c r="M985" s="72"/>
    </row>
    <row r="986" spans="1:36" s="31" customFormat="1" ht="29.25" customHeight="1">
      <c r="A986" s="65" t="s">
        <v>91</v>
      </c>
      <c r="B986" s="66"/>
      <c r="C986" s="66"/>
      <c r="D986" s="66"/>
      <c r="E986" s="67"/>
      <c r="F986" s="65" t="s">
        <v>92</v>
      </c>
      <c r="G986" s="66"/>
      <c r="H986" s="32">
        <f>'Obiettivi Area '!Q29</f>
        <v>0</v>
      </c>
      <c r="I986" s="65" t="s">
        <v>93</v>
      </c>
      <c r="J986" s="66"/>
      <c r="K986" s="67"/>
      <c r="L986" s="68" t="e">
        <f>'Obiettivi Area '!L29</f>
        <v>#REF!</v>
      </c>
      <c r="M986" s="69"/>
      <c r="N986" s="34"/>
      <c r="O986" s="34"/>
      <c r="P986" s="34"/>
      <c r="Q986" s="63"/>
      <c r="R986" s="63"/>
      <c r="S986" s="35"/>
      <c r="T986" s="63"/>
      <c r="U986" s="63"/>
      <c r="V986" s="35"/>
      <c r="W986" s="36"/>
      <c r="X986" s="37"/>
      <c r="Y986" s="28"/>
      <c r="Z986" s="28"/>
      <c r="AA986" s="28"/>
      <c r="AB986" s="28"/>
      <c r="AC986" s="28"/>
      <c r="AD986" s="29">
        <f>IF(K982="X",5,(IF(M982="X",3,(IF(O982="X",1,0)))))</f>
        <v>0</v>
      </c>
      <c r="AE986" s="29">
        <f>IF(K984="X",5,(IF(M984="X",3,(IF(O984="X",1,0)))))</f>
        <v>0</v>
      </c>
      <c r="AF986" s="29">
        <f>IF(Q983="X",5,(IF(S983="X",3,(IF(U983="X",1,0)))))</f>
        <v>0</v>
      </c>
      <c r="AG986" s="29">
        <f>IF(Q985="X",1,(IF(S985="X",3,(IF(U985="X",5,0)))))</f>
        <v>0</v>
      </c>
      <c r="AH986" s="30"/>
      <c r="AI986" s="30"/>
      <c r="AJ986" s="31">
        <f>PRODUCT(AD986:AG986)</f>
        <v>0</v>
      </c>
    </row>
    <row r="987" spans="1:13" ht="15.75" hidden="1">
      <c r="A987" s="87" t="s">
        <v>14</v>
      </c>
      <c r="B987" s="88"/>
      <c r="C987" s="88"/>
      <c r="D987" s="88"/>
      <c r="E987" s="88" t="s">
        <v>15</v>
      </c>
      <c r="F987" s="88"/>
      <c r="G987" s="88"/>
      <c r="H987" s="88"/>
      <c r="I987" s="88"/>
      <c r="J987" s="88"/>
      <c r="K987" s="88" t="s">
        <v>16</v>
      </c>
      <c r="L987" s="88"/>
      <c r="M987" s="89"/>
    </row>
    <row r="988" spans="1:13" ht="12.75" hidden="1">
      <c r="A988" s="94"/>
      <c r="B988" s="79"/>
      <c r="C988" s="79"/>
      <c r="D988" s="79"/>
      <c r="E988" s="79"/>
      <c r="F988" s="79"/>
      <c r="G988" s="79"/>
      <c r="H988" s="79"/>
      <c r="I988" s="79"/>
      <c r="J988" s="79"/>
      <c r="K988" s="126"/>
      <c r="L988" s="126"/>
      <c r="M988" s="127"/>
    </row>
    <row r="989" spans="1:13" ht="12.75" hidden="1">
      <c r="A989" s="94"/>
      <c r="B989" s="79"/>
      <c r="C989" s="79"/>
      <c r="D989" s="79"/>
      <c r="E989" s="79"/>
      <c r="F989" s="79"/>
      <c r="G989" s="79"/>
      <c r="H989" s="79"/>
      <c r="I989" s="79"/>
      <c r="J989" s="79"/>
      <c r="K989" s="126"/>
      <c r="L989" s="126"/>
      <c r="M989" s="127"/>
    </row>
    <row r="990" spans="1:13" ht="12.75" hidden="1">
      <c r="A990" s="94"/>
      <c r="B990" s="79"/>
      <c r="C990" s="79"/>
      <c r="D990" s="79"/>
      <c r="E990" s="79"/>
      <c r="F990" s="79"/>
      <c r="G990" s="79"/>
      <c r="H990" s="79"/>
      <c r="I990" s="79"/>
      <c r="J990" s="79"/>
      <c r="K990" s="126"/>
      <c r="L990" s="126"/>
      <c r="M990" s="127"/>
    </row>
    <row r="991" spans="1:13" ht="15.75">
      <c r="A991" s="87" t="s">
        <v>17</v>
      </c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9"/>
    </row>
    <row r="992" spans="1:13" ht="15">
      <c r="A992" s="90" t="s">
        <v>18</v>
      </c>
      <c r="B992" s="76"/>
      <c r="C992" s="76"/>
      <c r="D992" s="76"/>
      <c r="E992" s="76"/>
      <c r="F992" s="76"/>
      <c r="G992" s="76"/>
      <c r="H992" s="77"/>
      <c r="I992" s="75" t="s">
        <v>19</v>
      </c>
      <c r="J992" s="76"/>
      <c r="K992" s="76"/>
      <c r="L992" s="76"/>
      <c r="M992" s="78"/>
    </row>
    <row r="993" spans="1:13" ht="12.75">
      <c r="A993" s="124"/>
      <c r="B993" s="100"/>
      <c r="C993" s="100"/>
      <c r="D993" s="100"/>
      <c r="E993" s="100"/>
      <c r="F993" s="100"/>
      <c r="G993" s="100"/>
      <c r="H993" s="125"/>
      <c r="I993" s="99"/>
      <c r="J993" s="100"/>
      <c r="K993" s="100"/>
      <c r="L993" s="100"/>
      <c r="M993" s="101"/>
    </row>
    <row r="994" spans="1:13" ht="12.75">
      <c r="A994" s="124"/>
      <c r="B994" s="100"/>
      <c r="C994" s="100"/>
      <c r="D994" s="100"/>
      <c r="E994" s="100"/>
      <c r="F994" s="100"/>
      <c r="G994" s="100"/>
      <c r="H994" s="125"/>
      <c r="I994" s="99"/>
      <c r="J994" s="100"/>
      <c r="K994" s="100"/>
      <c r="L994" s="100"/>
      <c r="M994" s="101"/>
    </row>
    <row r="995" spans="1:13" ht="12.75">
      <c r="A995" s="124"/>
      <c r="B995" s="100"/>
      <c r="C995" s="100"/>
      <c r="D995" s="100"/>
      <c r="E995" s="100"/>
      <c r="F995" s="100"/>
      <c r="G995" s="100"/>
      <c r="H995" s="125"/>
      <c r="I995" s="99"/>
      <c r="J995" s="100"/>
      <c r="K995" s="100"/>
      <c r="L995" s="100"/>
      <c r="M995" s="101"/>
    </row>
    <row r="996" spans="1:13" ht="12.75">
      <c r="A996" s="124"/>
      <c r="B996" s="100"/>
      <c r="C996" s="100"/>
      <c r="D996" s="100"/>
      <c r="E996" s="100"/>
      <c r="F996" s="100"/>
      <c r="G996" s="100"/>
      <c r="H996" s="125"/>
      <c r="I996" s="99"/>
      <c r="J996" s="100"/>
      <c r="K996" s="100"/>
      <c r="L996" s="100"/>
      <c r="M996" s="101"/>
    </row>
    <row r="997" spans="1:13" ht="12.75">
      <c r="A997" s="124"/>
      <c r="B997" s="100"/>
      <c r="C997" s="100"/>
      <c r="D997" s="100"/>
      <c r="E997" s="100"/>
      <c r="F997" s="100"/>
      <c r="G997" s="100"/>
      <c r="H997" s="125"/>
      <c r="I997" s="99"/>
      <c r="J997" s="100"/>
      <c r="K997" s="100"/>
      <c r="L997" s="100"/>
      <c r="M997" s="101"/>
    </row>
    <row r="998" spans="1:13" ht="15.75">
      <c r="A998" s="87" t="s">
        <v>20</v>
      </c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9"/>
    </row>
    <row r="999" spans="1:13" ht="18">
      <c r="A999" s="2" t="s">
        <v>21</v>
      </c>
      <c r="B999" s="3" t="s">
        <v>22</v>
      </c>
      <c r="C999" s="3" t="s">
        <v>23</v>
      </c>
      <c r="D999" s="3" t="s">
        <v>24</v>
      </c>
      <c r="E999" s="3" t="s">
        <v>25</v>
      </c>
      <c r="F999" s="3" t="s">
        <v>26</v>
      </c>
      <c r="G999" s="3" t="s">
        <v>27</v>
      </c>
      <c r="H999" s="3" t="s">
        <v>28</v>
      </c>
      <c r="I999" s="3" t="s">
        <v>29</v>
      </c>
      <c r="J999" s="3" t="s">
        <v>30</v>
      </c>
      <c r="K999" s="3" t="s">
        <v>31</v>
      </c>
      <c r="L999" s="3" t="s">
        <v>32</v>
      </c>
      <c r="M999" s="4" t="s">
        <v>33</v>
      </c>
    </row>
    <row r="1000" spans="1:13" ht="12.75">
      <c r="A1000" s="9" t="s">
        <v>10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8"/>
    </row>
    <row r="1001" spans="1:13" ht="12.75">
      <c r="A1001" s="9" t="s">
        <v>34</v>
      </c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8"/>
    </row>
    <row r="1002" spans="1:13" ht="12.75">
      <c r="A1002" s="9" t="s">
        <v>35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8"/>
    </row>
    <row r="1003" spans="1:13" ht="12.75">
      <c r="A1003" s="9" t="s">
        <v>36</v>
      </c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8"/>
    </row>
    <row r="1004" spans="1:13" ht="12.75">
      <c r="A1004" s="9" t="s">
        <v>37</v>
      </c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8"/>
    </row>
    <row r="1005" spans="1:13" ht="12.75">
      <c r="A1005" s="9" t="s">
        <v>38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8"/>
    </row>
    <row r="1006" spans="1:13" ht="12.75">
      <c r="A1006" s="9" t="s">
        <v>39</v>
      </c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8"/>
    </row>
    <row r="1007" spans="1:13" ht="15.75">
      <c r="A1007" s="87" t="s">
        <v>40</v>
      </c>
      <c r="B1007" s="88"/>
      <c r="C1007" s="88"/>
      <c r="D1007" s="88"/>
      <c r="E1007" s="88"/>
      <c r="F1007" s="88"/>
      <c r="G1007" s="88"/>
      <c r="H1007" s="88"/>
      <c r="I1007" s="88"/>
      <c r="J1007" s="88"/>
      <c r="K1007" s="88"/>
      <c r="L1007" s="88"/>
      <c r="M1007" s="89"/>
    </row>
    <row r="1008" spans="1:13" ht="12.75">
      <c r="A1008" s="122" t="s">
        <v>21</v>
      </c>
      <c r="B1008" s="74"/>
      <c r="C1008" s="74"/>
      <c r="D1008" s="74" t="s">
        <v>41</v>
      </c>
      <c r="E1008" s="74"/>
      <c r="F1008" s="74"/>
      <c r="G1008" s="74"/>
      <c r="H1008" s="74"/>
      <c r="I1008" s="74" t="s">
        <v>42</v>
      </c>
      <c r="J1008" s="74"/>
      <c r="K1008" s="74" t="s">
        <v>43</v>
      </c>
      <c r="L1008" s="74"/>
      <c r="M1008" s="123"/>
    </row>
    <row r="1009" spans="1:13" ht="12.75">
      <c r="A1009" s="94"/>
      <c r="B1009" s="79"/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80"/>
    </row>
    <row r="1010" spans="1:13" ht="12.75">
      <c r="A1010" s="94"/>
      <c r="B1010" s="79"/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80"/>
    </row>
    <row r="1011" spans="1:13" ht="12.75">
      <c r="A1011" s="94"/>
      <c r="B1011" s="79"/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80"/>
    </row>
    <row r="1012" spans="1:13" ht="12.75">
      <c r="A1012" s="94"/>
      <c r="B1012" s="79"/>
      <c r="C1012" s="79"/>
      <c r="D1012" s="79"/>
      <c r="E1012" s="79"/>
      <c r="F1012" s="79"/>
      <c r="G1012" s="79"/>
      <c r="H1012" s="79"/>
      <c r="I1012" s="79"/>
      <c r="J1012" s="79"/>
      <c r="K1012" s="79"/>
      <c r="L1012" s="79"/>
      <c r="M1012" s="80"/>
    </row>
    <row r="1013" spans="1:13" ht="12.75">
      <c r="A1013" s="94"/>
      <c r="B1013" s="79"/>
      <c r="C1013" s="79"/>
      <c r="D1013" s="79"/>
      <c r="E1013" s="79"/>
      <c r="F1013" s="79"/>
      <c r="G1013" s="79"/>
      <c r="H1013" s="79"/>
      <c r="I1013" s="79"/>
      <c r="J1013" s="79"/>
      <c r="K1013" s="79"/>
      <c r="L1013" s="79"/>
      <c r="M1013" s="80"/>
    </row>
    <row r="1014" spans="1:13" ht="12.75">
      <c r="A1014" s="94"/>
      <c r="B1014" s="79"/>
      <c r="C1014" s="79"/>
      <c r="D1014" s="79"/>
      <c r="E1014" s="79"/>
      <c r="F1014" s="79"/>
      <c r="G1014" s="79"/>
      <c r="H1014" s="79"/>
      <c r="I1014" s="79"/>
      <c r="J1014" s="79"/>
      <c r="K1014" s="79"/>
      <c r="L1014" s="79"/>
      <c r="M1014" s="80"/>
    </row>
    <row r="1015" spans="1:13" ht="13.5" thickBot="1">
      <c r="A1015" s="93"/>
      <c r="B1015" s="91"/>
      <c r="C1015" s="91"/>
      <c r="D1015" s="91"/>
      <c r="E1015" s="91"/>
      <c r="F1015" s="91"/>
      <c r="G1015" s="91"/>
      <c r="H1015" s="91"/>
      <c r="I1015" s="91"/>
      <c r="J1015" s="91"/>
      <c r="K1015" s="91"/>
      <c r="L1015" s="91"/>
      <c r="M1015" s="92"/>
    </row>
    <row r="1016" ht="13.5" thickBot="1"/>
    <row r="1017" spans="1:13" ht="12.75">
      <c r="A1017" s="81" t="s">
        <v>63</v>
      </c>
      <c r="B1017" s="82"/>
      <c r="C1017" s="82"/>
      <c r="D1017" s="82"/>
      <c r="E1017" s="82"/>
      <c r="F1017" s="82"/>
      <c r="G1017" s="82"/>
      <c r="H1017" s="82"/>
      <c r="I1017" s="82"/>
      <c r="J1017" s="82"/>
      <c r="K1017" s="82"/>
      <c r="L1017" s="82"/>
      <c r="M1017" s="83"/>
    </row>
    <row r="1018" spans="1:13" ht="35.25" customHeight="1">
      <c r="A1018" s="96" t="s">
        <v>0</v>
      </c>
      <c r="B1018" s="97"/>
      <c r="C1018" s="97"/>
      <c r="D1018" s="97"/>
      <c r="E1018" s="98"/>
      <c r="F1018" s="99"/>
      <c r="G1018" s="100"/>
      <c r="H1018" s="100"/>
      <c r="I1018" s="100"/>
      <c r="J1018" s="100"/>
      <c r="K1018" s="100"/>
      <c r="L1018" s="100"/>
      <c r="M1018" s="101"/>
    </row>
    <row r="1019" spans="1:13" ht="12.75">
      <c r="A1019" s="96" t="s">
        <v>1</v>
      </c>
      <c r="B1019" s="105"/>
      <c r="C1019" s="105"/>
      <c r="D1019" s="106"/>
      <c r="E1019" s="113"/>
      <c r="F1019" s="114"/>
      <c r="G1019" s="114"/>
      <c r="H1019" s="114"/>
      <c r="I1019" s="114"/>
      <c r="J1019" s="114"/>
      <c r="K1019" s="114"/>
      <c r="L1019" s="114"/>
      <c r="M1019" s="115"/>
    </row>
    <row r="1020" spans="1:13" ht="12.75">
      <c r="A1020" s="107"/>
      <c r="B1020" s="108"/>
      <c r="C1020" s="108"/>
      <c r="D1020" s="109"/>
      <c r="E1020" s="116"/>
      <c r="F1020" s="117"/>
      <c r="G1020" s="117"/>
      <c r="H1020" s="117"/>
      <c r="I1020" s="117"/>
      <c r="J1020" s="117"/>
      <c r="K1020" s="117"/>
      <c r="L1020" s="117"/>
      <c r="M1020" s="118"/>
    </row>
    <row r="1021" spans="1:13" ht="12.75">
      <c r="A1021" s="107"/>
      <c r="B1021" s="108"/>
      <c r="C1021" s="108"/>
      <c r="D1021" s="109"/>
      <c r="E1021" s="116"/>
      <c r="F1021" s="117"/>
      <c r="G1021" s="117"/>
      <c r="H1021" s="117"/>
      <c r="I1021" s="117"/>
      <c r="J1021" s="117"/>
      <c r="K1021" s="117"/>
      <c r="L1021" s="117"/>
      <c r="M1021" s="118"/>
    </row>
    <row r="1022" spans="1:13" ht="12.75">
      <c r="A1022" s="107"/>
      <c r="B1022" s="108"/>
      <c r="C1022" s="108"/>
      <c r="D1022" s="109"/>
      <c r="E1022" s="116"/>
      <c r="F1022" s="117"/>
      <c r="G1022" s="117"/>
      <c r="H1022" s="117"/>
      <c r="I1022" s="117"/>
      <c r="J1022" s="117"/>
      <c r="K1022" s="117"/>
      <c r="L1022" s="117"/>
      <c r="M1022" s="118"/>
    </row>
    <row r="1023" spans="1:13" ht="12.75">
      <c r="A1023" s="107"/>
      <c r="B1023" s="108"/>
      <c r="C1023" s="108"/>
      <c r="D1023" s="109"/>
      <c r="E1023" s="116"/>
      <c r="F1023" s="117"/>
      <c r="G1023" s="117"/>
      <c r="H1023" s="117"/>
      <c r="I1023" s="117"/>
      <c r="J1023" s="117"/>
      <c r="K1023" s="117"/>
      <c r="L1023" s="117"/>
      <c r="M1023" s="118"/>
    </row>
    <row r="1024" spans="1:13" ht="12.75">
      <c r="A1024" s="110"/>
      <c r="B1024" s="111"/>
      <c r="C1024" s="111"/>
      <c r="D1024" s="112"/>
      <c r="E1024" s="119"/>
      <c r="F1024" s="120"/>
      <c r="G1024" s="120"/>
      <c r="H1024" s="120"/>
      <c r="I1024" s="120"/>
      <c r="J1024" s="120"/>
      <c r="K1024" s="120"/>
      <c r="L1024" s="120"/>
      <c r="M1024" s="121"/>
    </row>
    <row r="1025" spans="1:13" ht="15.75">
      <c r="A1025" s="87" t="s">
        <v>2</v>
      </c>
      <c r="B1025" s="88"/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9"/>
    </row>
    <row r="1026" spans="1:13" ht="15">
      <c r="A1026" s="90" t="s">
        <v>3</v>
      </c>
      <c r="B1026" s="76"/>
      <c r="C1026" s="77"/>
      <c r="D1026" s="75" t="s">
        <v>4</v>
      </c>
      <c r="E1026" s="76"/>
      <c r="F1026" s="76"/>
      <c r="G1026" s="76"/>
      <c r="H1026" s="77"/>
      <c r="I1026" s="75" t="s">
        <v>5</v>
      </c>
      <c r="J1026" s="76"/>
      <c r="K1026" s="76"/>
      <c r="L1026" s="76"/>
      <c r="M1026" s="78"/>
    </row>
    <row r="1027" spans="1:13" ht="12.75">
      <c r="A1027" s="128" t="s">
        <v>6</v>
      </c>
      <c r="B1027" s="129"/>
      <c r="C1027" s="129"/>
      <c r="D1027" s="74" t="s">
        <v>7</v>
      </c>
      <c r="E1027" s="74"/>
      <c r="F1027" s="84" t="s">
        <v>8</v>
      </c>
      <c r="G1027" s="85"/>
      <c r="H1027" s="86"/>
      <c r="I1027" s="74" t="s">
        <v>7</v>
      </c>
      <c r="J1027" s="74"/>
      <c r="K1027" s="84" t="s">
        <v>8</v>
      </c>
      <c r="L1027" s="85"/>
      <c r="M1027" s="95"/>
    </row>
    <row r="1028" spans="1:13" ht="12.75">
      <c r="A1028" s="128"/>
      <c r="B1028" s="129"/>
      <c r="C1028" s="129"/>
      <c r="D1028" s="73" t="s">
        <v>9</v>
      </c>
      <c r="E1028" s="73"/>
      <c r="F1028" s="70"/>
      <c r="G1028" s="71"/>
      <c r="H1028" s="130"/>
      <c r="I1028" s="73" t="s">
        <v>11</v>
      </c>
      <c r="J1028" s="73"/>
      <c r="K1028" s="70"/>
      <c r="L1028" s="71"/>
      <c r="M1028" s="72"/>
    </row>
    <row r="1029" spans="1:13" ht="12.75">
      <c r="A1029" s="128"/>
      <c r="B1029" s="129"/>
      <c r="C1029" s="129"/>
      <c r="D1029" s="73" t="s">
        <v>12</v>
      </c>
      <c r="E1029" s="73"/>
      <c r="F1029" s="70"/>
      <c r="G1029" s="71"/>
      <c r="H1029" s="130"/>
      <c r="I1029" s="73" t="s">
        <v>13</v>
      </c>
      <c r="J1029" s="73"/>
      <c r="K1029" s="70"/>
      <c r="L1029" s="71"/>
      <c r="M1029" s="72"/>
    </row>
    <row r="1030" spans="1:36" s="31" customFormat="1" ht="29.25" customHeight="1">
      <c r="A1030" s="65" t="s">
        <v>91</v>
      </c>
      <c r="B1030" s="66"/>
      <c r="C1030" s="66"/>
      <c r="D1030" s="66"/>
      <c r="E1030" s="67"/>
      <c r="F1030" s="65" t="s">
        <v>92</v>
      </c>
      <c r="G1030" s="66"/>
      <c r="H1030" s="32">
        <f>'Obiettivi Area '!Q29</f>
        <v>0</v>
      </c>
      <c r="I1030" s="65" t="s">
        <v>93</v>
      </c>
      <c r="J1030" s="66"/>
      <c r="K1030" s="67"/>
      <c r="L1030" s="68" t="e">
        <f>'Obiettivi Area '!L29</f>
        <v>#REF!</v>
      </c>
      <c r="M1030" s="69"/>
      <c r="N1030" s="34"/>
      <c r="O1030" s="34"/>
      <c r="P1030" s="34"/>
      <c r="Q1030" s="63"/>
      <c r="R1030" s="63"/>
      <c r="S1030" s="35"/>
      <c r="T1030" s="63"/>
      <c r="U1030" s="63"/>
      <c r="V1030" s="35"/>
      <c r="W1030" s="36"/>
      <c r="X1030" s="37"/>
      <c r="Y1030" s="28"/>
      <c r="Z1030" s="28"/>
      <c r="AA1030" s="28"/>
      <c r="AB1030" s="28"/>
      <c r="AC1030" s="28"/>
      <c r="AD1030" s="29">
        <f>IF(K1026="X",5,(IF(M1026="X",3,(IF(O1026="X",1,0)))))</f>
        <v>0</v>
      </c>
      <c r="AE1030" s="29">
        <f>IF(K1028="X",5,(IF(M1028="X",3,(IF(O1028="X",1,0)))))</f>
        <v>0</v>
      </c>
      <c r="AF1030" s="29">
        <f>IF(Q1027="X",5,(IF(S1027="X",3,(IF(U1027="X",1,0)))))</f>
        <v>0</v>
      </c>
      <c r="AG1030" s="29">
        <f>IF(Q1029="X",1,(IF(S1029="X",3,(IF(U1029="X",5,0)))))</f>
        <v>0</v>
      </c>
      <c r="AH1030" s="30"/>
      <c r="AI1030" s="30"/>
      <c r="AJ1030" s="31">
        <f>PRODUCT(AD1030:AG1030)</f>
        <v>0</v>
      </c>
    </row>
    <row r="1031" spans="1:13" ht="15.75" hidden="1">
      <c r="A1031" s="87" t="s">
        <v>14</v>
      </c>
      <c r="B1031" s="88"/>
      <c r="C1031" s="88"/>
      <c r="D1031" s="88"/>
      <c r="E1031" s="88" t="s">
        <v>15</v>
      </c>
      <c r="F1031" s="88"/>
      <c r="G1031" s="88"/>
      <c r="H1031" s="88"/>
      <c r="I1031" s="88"/>
      <c r="J1031" s="88"/>
      <c r="K1031" s="88" t="s">
        <v>16</v>
      </c>
      <c r="L1031" s="88"/>
      <c r="M1031" s="89"/>
    </row>
    <row r="1032" spans="1:13" ht="12.75" hidden="1">
      <c r="A1032" s="94"/>
      <c r="B1032" s="79"/>
      <c r="C1032" s="79"/>
      <c r="D1032" s="79"/>
      <c r="E1032" s="79"/>
      <c r="F1032" s="79"/>
      <c r="G1032" s="79"/>
      <c r="H1032" s="79"/>
      <c r="I1032" s="79"/>
      <c r="J1032" s="79"/>
      <c r="K1032" s="126"/>
      <c r="L1032" s="126"/>
      <c r="M1032" s="127"/>
    </row>
    <row r="1033" spans="1:13" ht="12.75" hidden="1">
      <c r="A1033" s="94"/>
      <c r="B1033" s="79"/>
      <c r="C1033" s="79"/>
      <c r="D1033" s="79"/>
      <c r="E1033" s="79"/>
      <c r="F1033" s="79"/>
      <c r="G1033" s="79"/>
      <c r="H1033" s="79"/>
      <c r="I1033" s="79"/>
      <c r="J1033" s="79"/>
      <c r="K1033" s="126"/>
      <c r="L1033" s="126"/>
      <c r="M1033" s="127"/>
    </row>
    <row r="1034" spans="1:13" ht="12.75" hidden="1">
      <c r="A1034" s="94"/>
      <c r="B1034" s="79"/>
      <c r="C1034" s="79"/>
      <c r="D1034" s="79"/>
      <c r="E1034" s="79"/>
      <c r="F1034" s="79"/>
      <c r="G1034" s="79"/>
      <c r="H1034" s="79"/>
      <c r="I1034" s="79"/>
      <c r="J1034" s="79"/>
      <c r="K1034" s="126"/>
      <c r="L1034" s="126"/>
      <c r="M1034" s="127"/>
    </row>
    <row r="1035" spans="1:13" ht="15.75">
      <c r="A1035" s="87" t="s">
        <v>17</v>
      </c>
      <c r="B1035" s="88"/>
      <c r="C1035" s="88"/>
      <c r="D1035" s="88"/>
      <c r="E1035" s="88"/>
      <c r="F1035" s="88"/>
      <c r="G1035" s="88"/>
      <c r="H1035" s="88"/>
      <c r="I1035" s="88"/>
      <c r="J1035" s="88"/>
      <c r="K1035" s="88"/>
      <c r="L1035" s="88"/>
      <c r="M1035" s="89"/>
    </row>
    <row r="1036" spans="1:13" ht="15">
      <c r="A1036" s="90" t="s">
        <v>18</v>
      </c>
      <c r="B1036" s="76"/>
      <c r="C1036" s="76"/>
      <c r="D1036" s="76"/>
      <c r="E1036" s="76"/>
      <c r="F1036" s="76"/>
      <c r="G1036" s="76"/>
      <c r="H1036" s="77"/>
      <c r="I1036" s="75" t="s">
        <v>19</v>
      </c>
      <c r="J1036" s="76"/>
      <c r="K1036" s="76"/>
      <c r="L1036" s="76"/>
      <c r="M1036" s="78"/>
    </row>
    <row r="1037" spans="1:13" ht="12.75">
      <c r="A1037" s="124"/>
      <c r="B1037" s="100"/>
      <c r="C1037" s="100"/>
      <c r="D1037" s="100"/>
      <c r="E1037" s="100"/>
      <c r="F1037" s="100"/>
      <c r="G1037" s="100"/>
      <c r="H1037" s="125"/>
      <c r="I1037" s="99"/>
      <c r="J1037" s="100"/>
      <c r="K1037" s="100"/>
      <c r="L1037" s="100"/>
      <c r="M1037" s="101"/>
    </row>
    <row r="1038" spans="1:13" ht="12.75">
      <c r="A1038" s="124"/>
      <c r="B1038" s="100"/>
      <c r="C1038" s="100"/>
      <c r="D1038" s="100"/>
      <c r="E1038" s="100"/>
      <c r="F1038" s="100"/>
      <c r="G1038" s="100"/>
      <c r="H1038" s="125"/>
      <c r="I1038" s="99"/>
      <c r="J1038" s="100"/>
      <c r="K1038" s="100"/>
      <c r="L1038" s="100"/>
      <c r="M1038" s="101"/>
    </row>
    <row r="1039" spans="1:13" ht="12.75">
      <c r="A1039" s="124"/>
      <c r="B1039" s="100"/>
      <c r="C1039" s="100"/>
      <c r="D1039" s="100"/>
      <c r="E1039" s="100"/>
      <c r="F1039" s="100"/>
      <c r="G1039" s="100"/>
      <c r="H1039" s="125"/>
      <c r="I1039" s="99"/>
      <c r="J1039" s="100"/>
      <c r="K1039" s="100"/>
      <c r="L1039" s="100"/>
      <c r="M1039" s="101"/>
    </row>
    <row r="1040" spans="1:13" ht="12.75">
      <c r="A1040" s="124"/>
      <c r="B1040" s="100"/>
      <c r="C1040" s="100"/>
      <c r="D1040" s="100"/>
      <c r="E1040" s="100"/>
      <c r="F1040" s="100"/>
      <c r="G1040" s="100"/>
      <c r="H1040" s="125"/>
      <c r="I1040" s="99"/>
      <c r="J1040" s="100"/>
      <c r="K1040" s="100"/>
      <c r="L1040" s="100"/>
      <c r="M1040" s="101"/>
    </row>
    <row r="1041" spans="1:13" ht="12.75">
      <c r="A1041" s="124"/>
      <c r="B1041" s="100"/>
      <c r="C1041" s="100"/>
      <c r="D1041" s="100"/>
      <c r="E1041" s="100"/>
      <c r="F1041" s="100"/>
      <c r="G1041" s="100"/>
      <c r="H1041" s="125"/>
      <c r="I1041" s="99"/>
      <c r="J1041" s="100"/>
      <c r="K1041" s="100"/>
      <c r="L1041" s="100"/>
      <c r="M1041" s="101"/>
    </row>
    <row r="1042" spans="1:13" ht="15.75">
      <c r="A1042" s="87" t="s">
        <v>20</v>
      </c>
      <c r="B1042" s="88"/>
      <c r="C1042" s="88"/>
      <c r="D1042" s="88"/>
      <c r="E1042" s="88"/>
      <c r="F1042" s="88"/>
      <c r="G1042" s="88"/>
      <c r="H1042" s="88"/>
      <c r="I1042" s="88"/>
      <c r="J1042" s="88"/>
      <c r="K1042" s="88"/>
      <c r="L1042" s="88"/>
      <c r="M1042" s="89"/>
    </row>
    <row r="1043" spans="1:13" ht="18">
      <c r="A1043" s="2" t="s">
        <v>21</v>
      </c>
      <c r="B1043" s="3" t="s">
        <v>22</v>
      </c>
      <c r="C1043" s="3" t="s">
        <v>23</v>
      </c>
      <c r="D1043" s="3" t="s">
        <v>24</v>
      </c>
      <c r="E1043" s="3" t="s">
        <v>25</v>
      </c>
      <c r="F1043" s="3" t="s">
        <v>26</v>
      </c>
      <c r="G1043" s="3" t="s">
        <v>27</v>
      </c>
      <c r="H1043" s="3" t="s">
        <v>28</v>
      </c>
      <c r="I1043" s="3" t="s">
        <v>29</v>
      </c>
      <c r="J1043" s="3" t="s">
        <v>30</v>
      </c>
      <c r="K1043" s="3" t="s">
        <v>31</v>
      </c>
      <c r="L1043" s="3" t="s">
        <v>32</v>
      </c>
      <c r="M1043" s="4" t="s">
        <v>33</v>
      </c>
    </row>
    <row r="1044" spans="1:13" ht="12.75">
      <c r="A1044" s="9" t="s">
        <v>10</v>
      </c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8"/>
    </row>
    <row r="1045" spans="1:13" ht="12.75">
      <c r="A1045" s="9" t="s">
        <v>34</v>
      </c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8"/>
    </row>
    <row r="1046" spans="1:13" ht="12.75">
      <c r="A1046" s="9" t="s">
        <v>35</v>
      </c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8"/>
    </row>
    <row r="1047" spans="1:13" ht="12.75">
      <c r="A1047" s="9" t="s">
        <v>36</v>
      </c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8"/>
    </row>
    <row r="1048" spans="1:13" ht="12.75">
      <c r="A1048" s="9" t="s">
        <v>37</v>
      </c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8"/>
    </row>
    <row r="1049" spans="1:13" ht="12.75">
      <c r="A1049" s="9" t="s">
        <v>38</v>
      </c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8"/>
    </row>
    <row r="1050" spans="1:13" ht="12.75">
      <c r="A1050" s="9" t="s">
        <v>39</v>
      </c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8"/>
    </row>
    <row r="1051" spans="1:13" ht="15.75">
      <c r="A1051" s="87" t="s">
        <v>40</v>
      </c>
      <c r="B1051" s="88"/>
      <c r="C1051" s="88"/>
      <c r="D1051" s="88"/>
      <c r="E1051" s="88"/>
      <c r="F1051" s="88"/>
      <c r="G1051" s="88"/>
      <c r="H1051" s="88"/>
      <c r="I1051" s="88"/>
      <c r="J1051" s="88"/>
      <c r="K1051" s="88"/>
      <c r="L1051" s="88"/>
      <c r="M1051" s="89"/>
    </row>
    <row r="1052" spans="1:13" ht="12.75">
      <c r="A1052" s="122" t="s">
        <v>21</v>
      </c>
      <c r="B1052" s="74"/>
      <c r="C1052" s="74"/>
      <c r="D1052" s="74" t="s">
        <v>41</v>
      </c>
      <c r="E1052" s="74"/>
      <c r="F1052" s="74"/>
      <c r="G1052" s="74"/>
      <c r="H1052" s="74"/>
      <c r="I1052" s="74" t="s">
        <v>42</v>
      </c>
      <c r="J1052" s="74"/>
      <c r="K1052" s="74" t="s">
        <v>43</v>
      </c>
      <c r="L1052" s="74"/>
      <c r="M1052" s="123"/>
    </row>
    <row r="1053" spans="1:13" ht="12.75">
      <c r="A1053" s="94"/>
      <c r="B1053" s="79"/>
      <c r="C1053" s="79"/>
      <c r="D1053" s="79"/>
      <c r="E1053" s="79"/>
      <c r="F1053" s="79"/>
      <c r="G1053" s="79"/>
      <c r="H1053" s="79"/>
      <c r="I1053" s="79"/>
      <c r="J1053" s="79"/>
      <c r="K1053" s="79"/>
      <c r="L1053" s="79"/>
      <c r="M1053" s="80"/>
    </row>
    <row r="1054" spans="1:13" ht="12.75">
      <c r="A1054" s="94"/>
      <c r="B1054" s="79"/>
      <c r="C1054" s="79"/>
      <c r="D1054" s="79"/>
      <c r="E1054" s="79"/>
      <c r="F1054" s="79"/>
      <c r="G1054" s="79"/>
      <c r="H1054" s="79"/>
      <c r="I1054" s="79"/>
      <c r="J1054" s="79"/>
      <c r="K1054" s="79"/>
      <c r="L1054" s="79"/>
      <c r="M1054" s="80"/>
    </row>
    <row r="1055" spans="1:13" ht="12.75">
      <c r="A1055" s="94"/>
      <c r="B1055" s="79"/>
      <c r="C1055" s="79"/>
      <c r="D1055" s="79"/>
      <c r="E1055" s="79"/>
      <c r="F1055" s="79"/>
      <c r="G1055" s="79"/>
      <c r="H1055" s="79"/>
      <c r="I1055" s="79"/>
      <c r="J1055" s="79"/>
      <c r="K1055" s="79"/>
      <c r="L1055" s="79"/>
      <c r="M1055" s="80"/>
    </row>
    <row r="1056" spans="1:13" ht="12.75">
      <c r="A1056" s="94"/>
      <c r="B1056" s="79"/>
      <c r="C1056" s="79"/>
      <c r="D1056" s="79"/>
      <c r="E1056" s="79"/>
      <c r="F1056" s="79"/>
      <c r="G1056" s="79"/>
      <c r="H1056" s="79"/>
      <c r="I1056" s="79"/>
      <c r="J1056" s="79"/>
      <c r="K1056" s="79"/>
      <c r="L1056" s="79"/>
      <c r="M1056" s="80"/>
    </row>
    <row r="1057" spans="1:13" ht="12.75">
      <c r="A1057" s="94"/>
      <c r="B1057" s="79"/>
      <c r="C1057" s="79"/>
      <c r="D1057" s="79"/>
      <c r="E1057" s="79"/>
      <c r="F1057" s="79"/>
      <c r="G1057" s="79"/>
      <c r="H1057" s="79"/>
      <c r="I1057" s="79"/>
      <c r="J1057" s="79"/>
      <c r="K1057" s="79"/>
      <c r="L1057" s="79"/>
      <c r="M1057" s="80"/>
    </row>
    <row r="1058" spans="1:13" ht="12.75">
      <c r="A1058" s="94"/>
      <c r="B1058" s="79"/>
      <c r="C1058" s="79"/>
      <c r="D1058" s="79"/>
      <c r="E1058" s="79"/>
      <c r="F1058" s="79"/>
      <c r="G1058" s="79"/>
      <c r="H1058" s="79"/>
      <c r="I1058" s="79"/>
      <c r="J1058" s="79"/>
      <c r="K1058" s="79"/>
      <c r="L1058" s="79"/>
      <c r="M1058" s="80"/>
    </row>
    <row r="1059" spans="1:13" ht="13.5" thickBot="1">
      <c r="A1059" s="93"/>
      <c r="B1059" s="91"/>
      <c r="C1059" s="91"/>
      <c r="D1059" s="91"/>
      <c r="E1059" s="91"/>
      <c r="F1059" s="91"/>
      <c r="G1059" s="91"/>
      <c r="H1059" s="91"/>
      <c r="I1059" s="91"/>
      <c r="J1059" s="91"/>
      <c r="K1059" s="91"/>
      <c r="L1059" s="91"/>
      <c r="M1059" s="92"/>
    </row>
  </sheetData>
  <sheetProtection/>
  <mergeCells count="2093">
    <mergeCell ref="A156:H156"/>
    <mergeCell ref="I156:M156"/>
    <mergeCell ref="A157:H157"/>
    <mergeCell ref="A161:M161"/>
    <mergeCell ref="A170:M170"/>
    <mergeCell ref="A171:C171"/>
    <mergeCell ref="D171:H171"/>
    <mergeCell ref="I171:J171"/>
    <mergeCell ref="K171:M171"/>
    <mergeCell ref="F149:G149"/>
    <mergeCell ref="I149:K149"/>
    <mergeCell ref="L149:M149"/>
    <mergeCell ref="A150:D150"/>
    <mergeCell ref="E150:J150"/>
    <mergeCell ref="K150:M150"/>
    <mergeCell ref="D145:H145"/>
    <mergeCell ref="I145:M145"/>
    <mergeCell ref="A146:C148"/>
    <mergeCell ref="D146:E146"/>
    <mergeCell ref="F146:H146"/>
    <mergeCell ref="I146:J146"/>
    <mergeCell ref="K146:M146"/>
    <mergeCell ref="A145:C145"/>
    <mergeCell ref="F148:H148"/>
    <mergeCell ref="I148:J148"/>
    <mergeCell ref="A136:M136"/>
    <mergeCell ref="A137:E137"/>
    <mergeCell ref="F137:M137"/>
    <mergeCell ref="A138:D143"/>
    <mergeCell ref="E138:M143"/>
    <mergeCell ref="A144:M144"/>
    <mergeCell ref="A11:C11"/>
    <mergeCell ref="D11:H11"/>
    <mergeCell ref="I11:M11"/>
    <mergeCell ref="A2:M2"/>
    <mergeCell ref="A3:E3"/>
    <mergeCell ref="F3:M3"/>
    <mergeCell ref="A4:D9"/>
    <mergeCell ref="E4:M9"/>
    <mergeCell ref="A10:M10"/>
    <mergeCell ref="F13:H13"/>
    <mergeCell ref="I13:J13"/>
    <mergeCell ref="K13:M13"/>
    <mergeCell ref="D12:E12"/>
    <mergeCell ref="F12:H12"/>
    <mergeCell ref="I12:J12"/>
    <mergeCell ref="K14:M14"/>
    <mergeCell ref="A16:D16"/>
    <mergeCell ref="E16:J16"/>
    <mergeCell ref="K16:M16"/>
    <mergeCell ref="A12:C14"/>
    <mergeCell ref="D14:E14"/>
    <mergeCell ref="F14:H14"/>
    <mergeCell ref="I14:J14"/>
    <mergeCell ref="K12:M12"/>
    <mergeCell ref="D13:E13"/>
    <mergeCell ref="A19:D19"/>
    <mergeCell ref="E19:J19"/>
    <mergeCell ref="K19:M19"/>
    <mergeCell ref="A20:M20"/>
    <mergeCell ref="A17:D17"/>
    <mergeCell ref="E17:J17"/>
    <mergeCell ref="K17:M17"/>
    <mergeCell ref="A18:D18"/>
    <mergeCell ref="E18:J18"/>
    <mergeCell ref="K18:M18"/>
    <mergeCell ref="A21:H21"/>
    <mergeCell ref="I21:M21"/>
    <mergeCell ref="A24:H24"/>
    <mergeCell ref="I24:M24"/>
    <mergeCell ref="A22:H22"/>
    <mergeCell ref="I22:M22"/>
    <mergeCell ref="A23:H23"/>
    <mergeCell ref="I23:M23"/>
    <mergeCell ref="A27:H27"/>
    <mergeCell ref="I27:M27"/>
    <mergeCell ref="A28:H28"/>
    <mergeCell ref="I28:M28"/>
    <mergeCell ref="A25:H25"/>
    <mergeCell ref="I25:M25"/>
    <mergeCell ref="A26:H26"/>
    <mergeCell ref="I26:M26"/>
    <mergeCell ref="A29:M29"/>
    <mergeCell ref="A38:M38"/>
    <mergeCell ref="A39:C39"/>
    <mergeCell ref="D39:H39"/>
    <mergeCell ref="I39:J39"/>
    <mergeCell ref="K39:M39"/>
    <mergeCell ref="A41:C41"/>
    <mergeCell ref="D41:H41"/>
    <mergeCell ref="I41:J41"/>
    <mergeCell ref="K41:M41"/>
    <mergeCell ref="A40:C40"/>
    <mergeCell ref="D40:H40"/>
    <mergeCell ref="I40:J40"/>
    <mergeCell ref="K40:M40"/>
    <mergeCell ref="A43:C43"/>
    <mergeCell ref="D43:H43"/>
    <mergeCell ref="I43:J43"/>
    <mergeCell ref="K43:M43"/>
    <mergeCell ref="A42:C42"/>
    <mergeCell ref="D42:H42"/>
    <mergeCell ref="I42:J42"/>
    <mergeCell ref="K42:M42"/>
    <mergeCell ref="A45:C45"/>
    <mergeCell ref="D45:H45"/>
    <mergeCell ref="I45:J45"/>
    <mergeCell ref="K45:M45"/>
    <mergeCell ref="A44:C44"/>
    <mergeCell ref="D44:H44"/>
    <mergeCell ref="I44:J44"/>
    <mergeCell ref="K44:M44"/>
    <mergeCell ref="A48:M48"/>
    <mergeCell ref="A49:E49"/>
    <mergeCell ref="F49:M49"/>
    <mergeCell ref="A50:D55"/>
    <mergeCell ref="E50:M55"/>
    <mergeCell ref="A46:C46"/>
    <mergeCell ref="D46:H46"/>
    <mergeCell ref="I46:J46"/>
    <mergeCell ref="K46:M46"/>
    <mergeCell ref="F58:H58"/>
    <mergeCell ref="I58:J58"/>
    <mergeCell ref="A56:M56"/>
    <mergeCell ref="A57:C57"/>
    <mergeCell ref="D57:H57"/>
    <mergeCell ref="I57:M57"/>
    <mergeCell ref="A62:D62"/>
    <mergeCell ref="E62:J62"/>
    <mergeCell ref="K62:M62"/>
    <mergeCell ref="A58:C60"/>
    <mergeCell ref="D60:E60"/>
    <mergeCell ref="F60:H60"/>
    <mergeCell ref="I60:J60"/>
    <mergeCell ref="K58:M58"/>
    <mergeCell ref="D59:E59"/>
    <mergeCell ref="F59:H59"/>
    <mergeCell ref="A63:D63"/>
    <mergeCell ref="E63:J63"/>
    <mergeCell ref="K63:M63"/>
    <mergeCell ref="A64:D64"/>
    <mergeCell ref="E64:J64"/>
    <mergeCell ref="K64:M64"/>
    <mergeCell ref="A67:H67"/>
    <mergeCell ref="I67:M67"/>
    <mergeCell ref="A68:H68"/>
    <mergeCell ref="I68:M68"/>
    <mergeCell ref="A65:D65"/>
    <mergeCell ref="E65:J65"/>
    <mergeCell ref="K65:M65"/>
    <mergeCell ref="A66:M66"/>
    <mergeCell ref="A71:H71"/>
    <mergeCell ref="I71:M71"/>
    <mergeCell ref="A72:H72"/>
    <mergeCell ref="I72:M72"/>
    <mergeCell ref="A69:H69"/>
    <mergeCell ref="I69:M69"/>
    <mergeCell ref="A70:H70"/>
    <mergeCell ref="I70:M70"/>
    <mergeCell ref="A84:C84"/>
    <mergeCell ref="D84:H84"/>
    <mergeCell ref="I84:J84"/>
    <mergeCell ref="K84:M84"/>
    <mergeCell ref="A73:M73"/>
    <mergeCell ref="A82:M82"/>
    <mergeCell ref="A83:C83"/>
    <mergeCell ref="D83:H83"/>
    <mergeCell ref="I83:J83"/>
    <mergeCell ref="K83:M83"/>
    <mergeCell ref="A86:C86"/>
    <mergeCell ref="D86:H86"/>
    <mergeCell ref="I86:J86"/>
    <mergeCell ref="K86:M86"/>
    <mergeCell ref="A85:C85"/>
    <mergeCell ref="D85:H85"/>
    <mergeCell ref="I85:J85"/>
    <mergeCell ref="K85:M85"/>
    <mergeCell ref="A88:C88"/>
    <mergeCell ref="D88:H88"/>
    <mergeCell ref="I88:J88"/>
    <mergeCell ref="K88:M88"/>
    <mergeCell ref="A87:C87"/>
    <mergeCell ref="D87:H87"/>
    <mergeCell ref="I87:J87"/>
    <mergeCell ref="K87:M87"/>
    <mergeCell ref="A90:C90"/>
    <mergeCell ref="D90:H90"/>
    <mergeCell ref="I90:J90"/>
    <mergeCell ref="K90:M90"/>
    <mergeCell ref="A89:C89"/>
    <mergeCell ref="D89:H89"/>
    <mergeCell ref="I89:J89"/>
    <mergeCell ref="K89:M89"/>
    <mergeCell ref="A106:D106"/>
    <mergeCell ref="E106:J106"/>
    <mergeCell ref="K106:M106"/>
    <mergeCell ref="A102:C104"/>
    <mergeCell ref="D104:E104"/>
    <mergeCell ref="F104:H104"/>
    <mergeCell ref="I104:J104"/>
    <mergeCell ref="K102:M102"/>
    <mergeCell ref="D103:E103"/>
    <mergeCell ref="F103:H103"/>
    <mergeCell ref="A107:D107"/>
    <mergeCell ref="E107:J107"/>
    <mergeCell ref="K107:M107"/>
    <mergeCell ref="A108:D108"/>
    <mergeCell ref="E108:J108"/>
    <mergeCell ref="K108:M108"/>
    <mergeCell ref="A111:H111"/>
    <mergeCell ref="I111:M111"/>
    <mergeCell ref="A112:H112"/>
    <mergeCell ref="I112:M112"/>
    <mergeCell ref="A109:D109"/>
    <mergeCell ref="E109:J109"/>
    <mergeCell ref="K109:M109"/>
    <mergeCell ref="A110:M110"/>
    <mergeCell ref="A115:H115"/>
    <mergeCell ref="I115:M115"/>
    <mergeCell ref="A116:H116"/>
    <mergeCell ref="I116:M116"/>
    <mergeCell ref="A113:H113"/>
    <mergeCell ref="I113:M113"/>
    <mergeCell ref="A114:H114"/>
    <mergeCell ref="I114:M114"/>
    <mergeCell ref="A128:C128"/>
    <mergeCell ref="D128:H128"/>
    <mergeCell ref="I128:J128"/>
    <mergeCell ref="K128:M128"/>
    <mergeCell ref="A117:M117"/>
    <mergeCell ref="A126:M126"/>
    <mergeCell ref="A127:C127"/>
    <mergeCell ref="D127:H127"/>
    <mergeCell ref="I127:J127"/>
    <mergeCell ref="K127:M127"/>
    <mergeCell ref="A130:C130"/>
    <mergeCell ref="D130:H130"/>
    <mergeCell ref="I130:J130"/>
    <mergeCell ref="K130:M130"/>
    <mergeCell ref="A129:C129"/>
    <mergeCell ref="D129:H129"/>
    <mergeCell ref="I129:J129"/>
    <mergeCell ref="K129:M129"/>
    <mergeCell ref="A132:C132"/>
    <mergeCell ref="D132:H132"/>
    <mergeCell ref="I132:J132"/>
    <mergeCell ref="K132:M132"/>
    <mergeCell ref="A131:C131"/>
    <mergeCell ref="D131:H131"/>
    <mergeCell ref="I131:J131"/>
    <mergeCell ref="K131:M131"/>
    <mergeCell ref="A134:C134"/>
    <mergeCell ref="D134:H134"/>
    <mergeCell ref="I134:J134"/>
    <mergeCell ref="K134:M134"/>
    <mergeCell ref="A133:C133"/>
    <mergeCell ref="D133:H133"/>
    <mergeCell ref="I133:J133"/>
    <mergeCell ref="K133:M133"/>
    <mergeCell ref="K148:M148"/>
    <mergeCell ref="D147:E147"/>
    <mergeCell ref="F147:H147"/>
    <mergeCell ref="I147:J147"/>
    <mergeCell ref="A151:D151"/>
    <mergeCell ref="E151:J151"/>
    <mergeCell ref="K151:M151"/>
    <mergeCell ref="K147:M147"/>
    <mergeCell ref="D148:E148"/>
    <mergeCell ref="A149:E149"/>
    <mergeCell ref="I158:M158"/>
    <mergeCell ref="A159:H159"/>
    <mergeCell ref="I159:M159"/>
    <mergeCell ref="A152:D152"/>
    <mergeCell ref="E152:J152"/>
    <mergeCell ref="K152:M152"/>
    <mergeCell ref="A153:D153"/>
    <mergeCell ref="E153:J153"/>
    <mergeCell ref="K153:M153"/>
    <mergeCell ref="I155:M155"/>
    <mergeCell ref="I174:J174"/>
    <mergeCell ref="K174:M174"/>
    <mergeCell ref="A173:C173"/>
    <mergeCell ref="D173:H173"/>
    <mergeCell ref="I157:M157"/>
    <mergeCell ref="A154:M154"/>
    <mergeCell ref="A155:H155"/>
    <mergeCell ref="A160:H160"/>
    <mergeCell ref="I160:M160"/>
    <mergeCell ref="A158:H158"/>
    <mergeCell ref="A175:C175"/>
    <mergeCell ref="D175:H175"/>
    <mergeCell ref="I175:J175"/>
    <mergeCell ref="K175:M175"/>
    <mergeCell ref="A172:C172"/>
    <mergeCell ref="D172:H172"/>
    <mergeCell ref="I172:J172"/>
    <mergeCell ref="K172:M172"/>
    <mergeCell ref="A174:C174"/>
    <mergeCell ref="D174:H174"/>
    <mergeCell ref="A177:C177"/>
    <mergeCell ref="D177:H177"/>
    <mergeCell ref="I177:J177"/>
    <mergeCell ref="K177:M177"/>
    <mergeCell ref="I173:J173"/>
    <mergeCell ref="K173:M173"/>
    <mergeCell ref="A176:C176"/>
    <mergeCell ref="D176:H176"/>
    <mergeCell ref="I176:J176"/>
    <mergeCell ref="K176:M176"/>
    <mergeCell ref="A195:D195"/>
    <mergeCell ref="E195:J195"/>
    <mergeCell ref="K195:M195"/>
    <mergeCell ref="A191:C193"/>
    <mergeCell ref="D193:E193"/>
    <mergeCell ref="A178:C178"/>
    <mergeCell ref="D178:H178"/>
    <mergeCell ref="I178:J178"/>
    <mergeCell ref="K178:M178"/>
    <mergeCell ref="D192:E192"/>
    <mergeCell ref="F192:H192"/>
    <mergeCell ref="A196:D196"/>
    <mergeCell ref="E196:J196"/>
    <mergeCell ref="K196:M196"/>
    <mergeCell ref="A181:M181"/>
    <mergeCell ref="A182:E182"/>
    <mergeCell ref="F182:M182"/>
    <mergeCell ref="A183:D188"/>
    <mergeCell ref="E183:M188"/>
    <mergeCell ref="A197:D197"/>
    <mergeCell ref="E197:J197"/>
    <mergeCell ref="K197:M197"/>
    <mergeCell ref="A200:H200"/>
    <mergeCell ref="I200:M200"/>
    <mergeCell ref="A201:H201"/>
    <mergeCell ref="I201:M201"/>
    <mergeCell ref="A198:D198"/>
    <mergeCell ref="E198:J198"/>
    <mergeCell ref="K198:M198"/>
    <mergeCell ref="A199:M199"/>
    <mergeCell ref="A204:H204"/>
    <mergeCell ref="I204:M204"/>
    <mergeCell ref="A205:H205"/>
    <mergeCell ref="I205:M205"/>
    <mergeCell ref="A202:H202"/>
    <mergeCell ref="I202:M202"/>
    <mergeCell ref="A203:H203"/>
    <mergeCell ref="I203:M203"/>
    <mergeCell ref="A206:M206"/>
    <mergeCell ref="A215:M215"/>
    <mergeCell ref="A216:C216"/>
    <mergeCell ref="D216:H216"/>
    <mergeCell ref="I216:J216"/>
    <mergeCell ref="K216:M216"/>
    <mergeCell ref="A218:C218"/>
    <mergeCell ref="D218:H218"/>
    <mergeCell ref="I218:J218"/>
    <mergeCell ref="K218:M218"/>
    <mergeCell ref="A217:C217"/>
    <mergeCell ref="D217:H217"/>
    <mergeCell ref="I217:J217"/>
    <mergeCell ref="K217:M217"/>
    <mergeCell ref="A220:C220"/>
    <mergeCell ref="D220:H220"/>
    <mergeCell ref="I220:J220"/>
    <mergeCell ref="K220:M220"/>
    <mergeCell ref="A219:C219"/>
    <mergeCell ref="D219:H219"/>
    <mergeCell ref="I219:J219"/>
    <mergeCell ref="K219:M219"/>
    <mergeCell ref="A222:C222"/>
    <mergeCell ref="D222:H222"/>
    <mergeCell ref="I222:J222"/>
    <mergeCell ref="K222:M222"/>
    <mergeCell ref="A221:C221"/>
    <mergeCell ref="D221:H221"/>
    <mergeCell ref="I221:J221"/>
    <mergeCell ref="K221:M221"/>
    <mergeCell ref="D223:H223"/>
    <mergeCell ref="I223:J223"/>
    <mergeCell ref="K223:M223"/>
    <mergeCell ref="A225:M225"/>
    <mergeCell ref="A226:E226"/>
    <mergeCell ref="F226:M226"/>
    <mergeCell ref="A223:C223"/>
    <mergeCell ref="A239:D239"/>
    <mergeCell ref="E239:J239"/>
    <mergeCell ref="K239:M239"/>
    <mergeCell ref="A235:C237"/>
    <mergeCell ref="D237:E237"/>
    <mergeCell ref="F237:H237"/>
    <mergeCell ref="I237:J237"/>
    <mergeCell ref="K235:M235"/>
    <mergeCell ref="D236:E236"/>
    <mergeCell ref="F236:H236"/>
    <mergeCell ref="A240:D240"/>
    <mergeCell ref="E240:J240"/>
    <mergeCell ref="K240:M240"/>
    <mergeCell ref="A241:D241"/>
    <mergeCell ref="E241:J241"/>
    <mergeCell ref="K241:M241"/>
    <mergeCell ref="A244:H244"/>
    <mergeCell ref="I244:M244"/>
    <mergeCell ref="A245:H245"/>
    <mergeCell ref="I245:M245"/>
    <mergeCell ref="A242:D242"/>
    <mergeCell ref="E242:J242"/>
    <mergeCell ref="K242:M242"/>
    <mergeCell ref="A243:M243"/>
    <mergeCell ref="A248:H248"/>
    <mergeCell ref="I248:M248"/>
    <mergeCell ref="A249:H249"/>
    <mergeCell ref="I249:M249"/>
    <mergeCell ref="A246:H246"/>
    <mergeCell ref="I246:M246"/>
    <mergeCell ref="A247:H247"/>
    <mergeCell ref="I247:M247"/>
    <mergeCell ref="A261:C261"/>
    <mergeCell ref="D261:H261"/>
    <mergeCell ref="I261:J261"/>
    <mergeCell ref="K261:M261"/>
    <mergeCell ref="A250:M250"/>
    <mergeCell ref="A259:M259"/>
    <mergeCell ref="A260:C260"/>
    <mergeCell ref="D260:H260"/>
    <mergeCell ref="I260:J260"/>
    <mergeCell ref="K260:M260"/>
    <mergeCell ref="A263:C263"/>
    <mergeCell ref="D263:H263"/>
    <mergeCell ref="I263:J263"/>
    <mergeCell ref="K263:M263"/>
    <mergeCell ref="A262:C262"/>
    <mergeCell ref="D262:H262"/>
    <mergeCell ref="I262:J262"/>
    <mergeCell ref="K262:M262"/>
    <mergeCell ref="A265:C265"/>
    <mergeCell ref="D265:H265"/>
    <mergeCell ref="I265:J265"/>
    <mergeCell ref="K265:M265"/>
    <mergeCell ref="A264:C264"/>
    <mergeCell ref="D264:H264"/>
    <mergeCell ref="I264:J264"/>
    <mergeCell ref="K264:M264"/>
    <mergeCell ref="A267:C267"/>
    <mergeCell ref="D267:H267"/>
    <mergeCell ref="I267:J267"/>
    <mergeCell ref="K267:M267"/>
    <mergeCell ref="A266:C266"/>
    <mergeCell ref="D266:H266"/>
    <mergeCell ref="I266:J266"/>
    <mergeCell ref="K266:M266"/>
    <mergeCell ref="A277:M277"/>
    <mergeCell ref="A278:C278"/>
    <mergeCell ref="D278:H278"/>
    <mergeCell ref="I278:M278"/>
    <mergeCell ref="A269:M269"/>
    <mergeCell ref="A270:E270"/>
    <mergeCell ref="F270:M270"/>
    <mergeCell ref="A271:D276"/>
    <mergeCell ref="E271:M276"/>
    <mergeCell ref="F280:H280"/>
    <mergeCell ref="I280:J280"/>
    <mergeCell ref="K280:M280"/>
    <mergeCell ref="D279:E279"/>
    <mergeCell ref="F279:H279"/>
    <mergeCell ref="I279:J279"/>
    <mergeCell ref="K281:M281"/>
    <mergeCell ref="A283:D283"/>
    <mergeCell ref="E283:J283"/>
    <mergeCell ref="K283:M283"/>
    <mergeCell ref="A279:C281"/>
    <mergeCell ref="D281:E281"/>
    <mergeCell ref="F281:H281"/>
    <mergeCell ref="I281:J281"/>
    <mergeCell ref="K279:M279"/>
    <mergeCell ref="D280:E280"/>
    <mergeCell ref="A284:D284"/>
    <mergeCell ref="E284:J284"/>
    <mergeCell ref="K284:M284"/>
    <mergeCell ref="A285:D285"/>
    <mergeCell ref="E285:J285"/>
    <mergeCell ref="K285:M285"/>
    <mergeCell ref="A288:H288"/>
    <mergeCell ref="I288:M288"/>
    <mergeCell ref="A289:H289"/>
    <mergeCell ref="I289:M289"/>
    <mergeCell ref="A286:D286"/>
    <mergeCell ref="E286:J286"/>
    <mergeCell ref="K286:M286"/>
    <mergeCell ref="A287:M287"/>
    <mergeCell ref="A292:H292"/>
    <mergeCell ref="I292:M292"/>
    <mergeCell ref="A293:H293"/>
    <mergeCell ref="I293:M293"/>
    <mergeCell ref="A290:H290"/>
    <mergeCell ref="I290:M290"/>
    <mergeCell ref="A291:H291"/>
    <mergeCell ref="I291:M291"/>
    <mergeCell ref="A305:C305"/>
    <mergeCell ref="D305:H305"/>
    <mergeCell ref="I305:J305"/>
    <mergeCell ref="K305:M305"/>
    <mergeCell ref="A294:M294"/>
    <mergeCell ref="A303:M303"/>
    <mergeCell ref="A304:C304"/>
    <mergeCell ref="D304:H304"/>
    <mergeCell ref="I304:J304"/>
    <mergeCell ref="K304:M304"/>
    <mergeCell ref="A307:C307"/>
    <mergeCell ref="D307:H307"/>
    <mergeCell ref="I307:J307"/>
    <mergeCell ref="K307:M307"/>
    <mergeCell ref="A306:C306"/>
    <mergeCell ref="D306:H306"/>
    <mergeCell ref="I306:J306"/>
    <mergeCell ref="K306:M306"/>
    <mergeCell ref="A309:C309"/>
    <mergeCell ref="D309:H309"/>
    <mergeCell ref="I309:J309"/>
    <mergeCell ref="K309:M309"/>
    <mergeCell ref="A308:C308"/>
    <mergeCell ref="D308:H308"/>
    <mergeCell ref="I308:J308"/>
    <mergeCell ref="K308:M308"/>
    <mergeCell ref="A311:C311"/>
    <mergeCell ref="D311:H311"/>
    <mergeCell ref="I311:J311"/>
    <mergeCell ref="K311:M311"/>
    <mergeCell ref="A310:C310"/>
    <mergeCell ref="D310:H310"/>
    <mergeCell ref="I310:J310"/>
    <mergeCell ref="K310:M310"/>
    <mergeCell ref="A321:M321"/>
    <mergeCell ref="A322:C322"/>
    <mergeCell ref="D322:H322"/>
    <mergeCell ref="I322:M322"/>
    <mergeCell ref="A313:M313"/>
    <mergeCell ref="A314:E314"/>
    <mergeCell ref="F314:M314"/>
    <mergeCell ref="A315:D320"/>
    <mergeCell ref="E315:M320"/>
    <mergeCell ref="F324:H324"/>
    <mergeCell ref="I324:J324"/>
    <mergeCell ref="K324:M324"/>
    <mergeCell ref="D323:E323"/>
    <mergeCell ref="F323:H323"/>
    <mergeCell ref="I323:J323"/>
    <mergeCell ref="K325:M325"/>
    <mergeCell ref="A327:D327"/>
    <mergeCell ref="E327:J327"/>
    <mergeCell ref="K327:M327"/>
    <mergeCell ref="A323:C325"/>
    <mergeCell ref="D325:E325"/>
    <mergeCell ref="F325:H325"/>
    <mergeCell ref="I325:J325"/>
    <mergeCell ref="K323:M323"/>
    <mergeCell ref="D324:E324"/>
    <mergeCell ref="A328:D328"/>
    <mergeCell ref="E328:J328"/>
    <mergeCell ref="K328:M328"/>
    <mergeCell ref="A329:D329"/>
    <mergeCell ref="E329:J329"/>
    <mergeCell ref="K329:M329"/>
    <mergeCell ref="A332:H332"/>
    <mergeCell ref="I332:M332"/>
    <mergeCell ref="A333:H333"/>
    <mergeCell ref="I333:M333"/>
    <mergeCell ref="A330:D330"/>
    <mergeCell ref="E330:J330"/>
    <mergeCell ref="K330:M330"/>
    <mergeCell ref="A331:M331"/>
    <mergeCell ref="A336:H336"/>
    <mergeCell ref="I336:M336"/>
    <mergeCell ref="A337:H337"/>
    <mergeCell ref="I337:M337"/>
    <mergeCell ref="A334:H334"/>
    <mergeCell ref="I334:M334"/>
    <mergeCell ref="A335:H335"/>
    <mergeCell ref="I335:M335"/>
    <mergeCell ref="A338:M338"/>
    <mergeCell ref="A347:M347"/>
    <mergeCell ref="A348:C348"/>
    <mergeCell ref="D348:H348"/>
    <mergeCell ref="I348:J348"/>
    <mergeCell ref="K348:M348"/>
    <mergeCell ref="A350:C350"/>
    <mergeCell ref="D350:H350"/>
    <mergeCell ref="I350:J350"/>
    <mergeCell ref="K350:M350"/>
    <mergeCell ref="A349:C349"/>
    <mergeCell ref="D349:H349"/>
    <mergeCell ref="I349:J349"/>
    <mergeCell ref="K349:M349"/>
    <mergeCell ref="A352:C352"/>
    <mergeCell ref="D352:H352"/>
    <mergeCell ref="I352:J352"/>
    <mergeCell ref="K352:M352"/>
    <mergeCell ref="A351:C351"/>
    <mergeCell ref="D351:H351"/>
    <mergeCell ref="I351:J351"/>
    <mergeCell ref="K351:M351"/>
    <mergeCell ref="A354:C354"/>
    <mergeCell ref="D354:H354"/>
    <mergeCell ref="I354:J354"/>
    <mergeCell ref="K354:M354"/>
    <mergeCell ref="A353:C353"/>
    <mergeCell ref="D353:H353"/>
    <mergeCell ref="I353:J353"/>
    <mergeCell ref="K353:M353"/>
    <mergeCell ref="A359:D364"/>
    <mergeCell ref="E359:M364"/>
    <mergeCell ref="A355:C355"/>
    <mergeCell ref="D355:H355"/>
    <mergeCell ref="I355:J355"/>
    <mergeCell ref="K355:M355"/>
    <mergeCell ref="F358:M358"/>
    <mergeCell ref="D367:E367"/>
    <mergeCell ref="F367:H367"/>
    <mergeCell ref="I367:J367"/>
    <mergeCell ref="A365:M365"/>
    <mergeCell ref="A366:C366"/>
    <mergeCell ref="D366:H366"/>
    <mergeCell ref="I366:M366"/>
    <mergeCell ref="A371:D371"/>
    <mergeCell ref="E371:J371"/>
    <mergeCell ref="K371:M371"/>
    <mergeCell ref="A367:C369"/>
    <mergeCell ref="D369:E369"/>
    <mergeCell ref="F369:H369"/>
    <mergeCell ref="I369:J369"/>
    <mergeCell ref="K367:M367"/>
    <mergeCell ref="D368:E368"/>
    <mergeCell ref="F368:H368"/>
    <mergeCell ref="A372:D372"/>
    <mergeCell ref="E372:J372"/>
    <mergeCell ref="K372:M372"/>
    <mergeCell ref="A373:D373"/>
    <mergeCell ref="E373:J373"/>
    <mergeCell ref="K373:M373"/>
    <mergeCell ref="A376:H376"/>
    <mergeCell ref="I376:M376"/>
    <mergeCell ref="A377:H377"/>
    <mergeCell ref="I377:M377"/>
    <mergeCell ref="A374:D374"/>
    <mergeCell ref="E374:J374"/>
    <mergeCell ref="K374:M374"/>
    <mergeCell ref="A375:M375"/>
    <mergeCell ref="A380:H380"/>
    <mergeCell ref="I380:M380"/>
    <mergeCell ref="A381:H381"/>
    <mergeCell ref="I381:M381"/>
    <mergeCell ref="A378:H378"/>
    <mergeCell ref="I378:M378"/>
    <mergeCell ref="A379:H379"/>
    <mergeCell ref="I379:M379"/>
    <mergeCell ref="A382:M382"/>
    <mergeCell ref="A391:M391"/>
    <mergeCell ref="A392:C392"/>
    <mergeCell ref="D392:H392"/>
    <mergeCell ref="I392:J392"/>
    <mergeCell ref="K392:M392"/>
    <mergeCell ref="A394:C394"/>
    <mergeCell ref="D394:H394"/>
    <mergeCell ref="I394:J394"/>
    <mergeCell ref="K394:M394"/>
    <mergeCell ref="A393:C393"/>
    <mergeCell ref="D393:H393"/>
    <mergeCell ref="I393:J393"/>
    <mergeCell ref="K393:M393"/>
    <mergeCell ref="I396:J396"/>
    <mergeCell ref="K396:M396"/>
    <mergeCell ref="A395:C395"/>
    <mergeCell ref="D395:H395"/>
    <mergeCell ref="I395:J395"/>
    <mergeCell ref="K395:M395"/>
    <mergeCell ref="A403:D408"/>
    <mergeCell ref="E403:M408"/>
    <mergeCell ref="A398:C398"/>
    <mergeCell ref="D398:H398"/>
    <mergeCell ref="I398:J398"/>
    <mergeCell ref="K398:M398"/>
    <mergeCell ref="A399:C399"/>
    <mergeCell ref="D399:H399"/>
    <mergeCell ref="I399:J399"/>
    <mergeCell ref="K399:M399"/>
    <mergeCell ref="A415:D415"/>
    <mergeCell ref="E415:J415"/>
    <mergeCell ref="K415:M415"/>
    <mergeCell ref="A411:C413"/>
    <mergeCell ref="D413:E413"/>
    <mergeCell ref="F413:H413"/>
    <mergeCell ref="I413:J413"/>
    <mergeCell ref="K411:M411"/>
    <mergeCell ref="D412:E412"/>
    <mergeCell ref="F412:H412"/>
    <mergeCell ref="A416:D416"/>
    <mergeCell ref="E416:J416"/>
    <mergeCell ref="K416:M416"/>
    <mergeCell ref="A417:D417"/>
    <mergeCell ref="E417:J417"/>
    <mergeCell ref="K417:M417"/>
    <mergeCell ref="A420:H420"/>
    <mergeCell ref="I420:M420"/>
    <mergeCell ref="A421:H421"/>
    <mergeCell ref="I421:M421"/>
    <mergeCell ref="A418:D418"/>
    <mergeCell ref="E418:J418"/>
    <mergeCell ref="K418:M418"/>
    <mergeCell ref="A419:M419"/>
    <mergeCell ref="A424:H424"/>
    <mergeCell ref="I424:M424"/>
    <mergeCell ref="A425:H425"/>
    <mergeCell ref="I425:M425"/>
    <mergeCell ref="A422:H422"/>
    <mergeCell ref="I422:M422"/>
    <mergeCell ref="A423:H423"/>
    <mergeCell ref="I423:M423"/>
    <mergeCell ref="A437:C437"/>
    <mergeCell ref="D437:H437"/>
    <mergeCell ref="I437:J437"/>
    <mergeCell ref="K437:M437"/>
    <mergeCell ref="A426:M426"/>
    <mergeCell ref="A435:M435"/>
    <mergeCell ref="A436:C436"/>
    <mergeCell ref="D436:H436"/>
    <mergeCell ref="I436:J436"/>
    <mergeCell ref="K436:M436"/>
    <mergeCell ref="A439:C439"/>
    <mergeCell ref="D439:H439"/>
    <mergeCell ref="I439:J439"/>
    <mergeCell ref="K439:M439"/>
    <mergeCell ref="A438:C438"/>
    <mergeCell ref="D438:H438"/>
    <mergeCell ref="I438:J438"/>
    <mergeCell ref="K438:M438"/>
    <mergeCell ref="A441:C441"/>
    <mergeCell ref="D441:H441"/>
    <mergeCell ref="I441:J441"/>
    <mergeCell ref="K441:M441"/>
    <mergeCell ref="A440:C440"/>
    <mergeCell ref="D440:H440"/>
    <mergeCell ref="I440:J440"/>
    <mergeCell ref="K440:M440"/>
    <mergeCell ref="A443:C443"/>
    <mergeCell ref="D443:H443"/>
    <mergeCell ref="I443:J443"/>
    <mergeCell ref="K443:M443"/>
    <mergeCell ref="A442:C442"/>
    <mergeCell ref="D442:H442"/>
    <mergeCell ref="I442:J442"/>
    <mergeCell ref="K442:M442"/>
    <mergeCell ref="A453:M453"/>
    <mergeCell ref="A454:C454"/>
    <mergeCell ref="D454:H454"/>
    <mergeCell ref="I454:M454"/>
    <mergeCell ref="A445:M445"/>
    <mergeCell ref="A446:E446"/>
    <mergeCell ref="F446:M446"/>
    <mergeCell ref="A447:D452"/>
    <mergeCell ref="E447:M452"/>
    <mergeCell ref="F456:H456"/>
    <mergeCell ref="I456:J456"/>
    <mergeCell ref="K456:M456"/>
    <mergeCell ref="D455:E455"/>
    <mergeCell ref="F455:H455"/>
    <mergeCell ref="I455:J455"/>
    <mergeCell ref="K457:M457"/>
    <mergeCell ref="A459:D459"/>
    <mergeCell ref="E459:J459"/>
    <mergeCell ref="K459:M459"/>
    <mergeCell ref="A455:C457"/>
    <mergeCell ref="D457:E457"/>
    <mergeCell ref="F457:H457"/>
    <mergeCell ref="I457:J457"/>
    <mergeCell ref="K455:M455"/>
    <mergeCell ref="D456:E456"/>
    <mergeCell ref="A460:D460"/>
    <mergeCell ref="E460:J460"/>
    <mergeCell ref="K460:M460"/>
    <mergeCell ref="A461:D461"/>
    <mergeCell ref="E461:J461"/>
    <mergeCell ref="K461:M461"/>
    <mergeCell ref="A464:H464"/>
    <mergeCell ref="I464:M464"/>
    <mergeCell ref="A465:H465"/>
    <mergeCell ref="I465:M465"/>
    <mergeCell ref="A462:D462"/>
    <mergeCell ref="E462:J462"/>
    <mergeCell ref="K462:M462"/>
    <mergeCell ref="A463:M463"/>
    <mergeCell ref="A468:H468"/>
    <mergeCell ref="I468:M468"/>
    <mergeCell ref="A469:H469"/>
    <mergeCell ref="I469:M469"/>
    <mergeCell ref="A466:H466"/>
    <mergeCell ref="I466:M466"/>
    <mergeCell ref="A467:H467"/>
    <mergeCell ref="I467:M467"/>
    <mergeCell ref="A481:C481"/>
    <mergeCell ref="D481:H481"/>
    <mergeCell ref="I481:J481"/>
    <mergeCell ref="K481:M481"/>
    <mergeCell ref="A470:M470"/>
    <mergeCell ref="A479:M479"/>
    <mergeCell ref="A480:C480"/>
    <mergeCell ref="D480:H480"/>
    <mergeCell ref="I480:J480"/>
    <mergeCell ref="K480:M480"/>
    <mergeCell ref="A483:C483"/>
    <mergeCell ref="D483:H483"/>
    <mergeCell ref="I483:J483"/>
    <mergeCell ref="K483:M483"/>
    <mergeCell ref="A482:C482"/>
    <mergeCell ref="D482:H482"/>
    <mergeCell ref="I482:J482"/>
    <mergeCell ref="K482:M482"/>
    <mergeCell ref="A485:C485"/>
    <mergeCell ref="D485:H485"/>
    <mergeCell ref="I485:J485"/>
    <mergeCell ref="K485:M485"/>
    <mergeCell ref="A484:C484"/>
    <mergeCell ref="D484:H484"/>
    <mergeCell ref="I484:J484"/>
    <mergeCell ref="K484:M484"/>
    <mergeCell ref="A487:C487"/>
    <mergeCell ref="D487:H487"/>
    <mergeCell ref="I487:J487"/>
    <mergeCell ref="K487:M487"/>
    <mergeCell ref="A486:C486"/>
    <mergeCell ref="D486:H486"/>
    <mergeCell ref="I486:J486"/>
    <mergeCell ref="K486:M486"/>
    <mergeCell ref="A497:M497"/>
    <mergeCell ref="A498:C498"/>
    <mergeCell ref="D498:H498"/>
    <mergeCell ref="I498:M498"/>
    <mergeCell ref="A489:M489"/>
    <mergeCell ref="A490:E490"/>
    <mergeCell ref="F490:M490"/>
    <mergeCell ref="A491:D496"/>
    <mergeCell ref="E491:M496"/>
    <mergeCell ref="F500:H500"/>
    <mergeCell ref="I500:J500"/>
    <mergeCell ref="K500:M500"/>
    <mergeCell ref="D499:E499"/>
    <mergeCell ref="F499:H499"/>
    <mergeCell ref="I499:J499"/>
    <mergeCell ref="K501:M501"/>
    <mergeCell ref="A503:D503"/>
    <mergeCell ref="E503:J503"/>
    <mergeCell ref="K503:M503"/>
    <mergeCell ref="A499:C501"/>
    <mergeCell ref="D501:E501"/>
    <mergeCell ref="F501:H501"/>
    <mergeCell ref="I501:J501"/>
    <mergeCell ref="K499:M499"/>
    <mergeCell ref="D500:E500"/>
    <mergeCell ref="A504:D504"/>
    <mergeCell ref="E504:J504"/>
    <mergeCell ref="K504:M504"/>
    <mergeCell ref="A505:D505"/>
    <mergeCell ref="E505:J505"/>
    <mergeCell ref="K505:M505"/>
    <mergeCell ref="A508:H508"/>
    <mergeCell ref="I508:M508"/>
    <mergeCell ref="A509:H509"/>
    <mergeCell ref="I509:M509"/>
    <mergeCell ref="A506:D506"/>
    <mergeCell ref="E506:J506"/>
    <mergeCell ref="K506:M506"/>
    <mergeCell ref="A507:M507"/>
    <mergeCell ref="A512:H512"/>
    <mergeCell ref="I512:M512"/>
    <mergeCell ref="A513:H513"/>
    <mergeCell ref="I513:M513"/>
    <mergeCell ref="A510:H510"/>
    <mergeCell ref="I510:M510"/>
    <mergeCell ref="A511:H511"/>
    <mergeCell ref="I511:M511"/>
    <mergeCell ref="A525:C525"/>
    <mergeCell ref="D525:H525"/>
    <mergeCell ref="I525:J525"/>
    <mergeCell ref="K525:M525"/>
    <mergeCell ref="A514:M514"/>
    <mergeCell ref="A523:M523"/>
    <mergeCell ref="A524:C524"/>
    <mergeCell ref="D524:H524"/>
    <mergeCell ref="I524:J524"/>
    <mergeCell ref="K524:M524"/>
    <mergeCell ref="A527:C527"/>
    <mergeCell ref="D527:H527"/>
    <mergeCell ref="I527:J527"/>
    <mergeCell ref="K527:M527"/>
    <mergeCell ref="A526:C526"/>
    <mergeCell ref="D526:H526"/>
    <mergeCell ref="I526:J526"/>
    <mergeCell ref="K526:M526"/>
    <mergeCell ref="A529:C529"/>
    <mergeCell ref="D529:H529"/>
    <mergeCell ref="I529:J529"/>
    <mergeCell ref="K529:M529"/>
    <mergeCell ref="A528:C528"/>
    <mergeCell ref="D528:H528"/>
    <mergeCell ref="I528:J528"/>
    <mergeCell ref="K528:M528"/>
    <mergeCell ref="A543:C545"/>
    <mergeCell ref="D545:E545"/>
    <mergeCell ref="A533:M533"/>
    <mergeCell ref="A534:E534"/>
    <mergeCell ref="F534:M534"/>
    <mergeCell ref="A535:D540"/>
    <mergeCell ref="E535:M540"/>
    <mergeCell ref="F545:H545"/>
    <mergeCell ref="D544:E544"/>
    <mergeCell ref="F544:H544"/>
    <mergeCell ref="A546:E546"/>
    <mergeCell ref="F546:G546"/>
    <mergeCell ref="K547:M547"/>
    <mergeCell ref="A547:D547"/>
    <mergeCell ref="E547:J547"/>
    <mergeCell ref="I546:K546"/>
    <mergeCell ref="L546:M546"/>
    <mergeCell ref="E550:J550"/>
    <mergeCell ref="K550:M550"/>
    <mergeCell ref="A553:H553"/>
    <mergeCell ref="A548:D548"/>
    <mergeCell ref="E548:J548"/>
    <mergeCell ref="K548:M548"/>
    <mergeCell ref="A557:H557"/>
    <mergeCell ref="I557:M557"/>
    <mergeCell ref="A549:D549"/>
    <mergeCell ref="E549:J549"/>
    <mergeCell ref="K549:M549"/>
    <mergeCell ref="A552:H552"/>
    <mergeCell ref="I552:M552"/>
    <mergeCell ref="A551:M551"/>
    <mergeCell ref="I553:M553"/>
    <mergeCell ref="A550:D550"/>
    <mergeCell ref="A554:H554"/>
    <mergeCell ref="I554:M554"/>
    <mergeCell ref="A555:H555"/>
    <mergeCell ref="I555:M555"/>
    <mergeCell ref="A556:H556"/>
    <mergeCell ref="I556:M556"/>
    <mergeCell ref="A558:M558"/>
    <mergeCell ref="A567:M567"/>
    <mergeCell ref="A568:C568"/>
    <mergeCell ref="D568:H568"/>
    <mergeCell ref="I568:J568"/>
    <mergeCell ref="K568:M568"/>
    <mergeCell ref="A570:C570"/>
    <mergeCell ref="D570:H570"/>
    <mergeCell ref="I570:J570"/>
    <mergeCell ref="K570:M570"/>
    <mergeCell ref="A569:C569"/>
    <mergeCell ref="D569:H569"/>
    <mergeCell ref="I569:J569"/>
    <mergeCell ref="K569:M569"/>
    <mergeCell ref="A572:C572"/>
    <mergeCell ref="D572:H572"/>
    <mergeCell ref="I572:J572"/>
    <mergeCell ref="K572:M572"/>
    <mergeCell ref="A571:C571"/>
    <mergeCell ref="D571:H571"/>
    <mergeCell ref="I571:J571"/>
    <mergeCell ref="K571:M571"/>
    <mergeCell ref="A574:C574"/>
    <mergeCell ref="D574:H574"/>
    <mergeCell ref="I574:J574"/>
    <mergeCell ref="K574:M574"/>
    <mergeCell ref="A573:C573"/>
    <mergeCell ref="D573:H573"/>
    <mergeCell ref="I573:J573"/>
    <mergeCell ref="K573:M573"/>
    <mergeCell ref="A578:E578"/>
    <mergeCell ref="F578:M578"/>
    <mergeCell ref="A579:D584"/>
    <mergeCell ref="E579:M584"/>
    <mergeCell ref="A575:C575"/>
    <mergeCell ref="D575:H575"/>
    <mergeCell ref="I575:J575"/>
    <mergeCell ref="K575:M575"/>
    <mergeCell ref="A591:D591"/>
    <mergeCell ref="E591:J591"/>
    <mergeCell ref="K591:M591"/>
    <mergeCell ref="A587:C589"/>
    <mergeCell ref="D589:E589"/>
    <mergeCell ref="F589:H589"/>
    <mergeCell ref="I589:J589"/>
    <mergeCell ref="K587:M587"/>
    <mergeCell ref="D588:E588"/>
    <mergeCell ref="F588:H588"/>
    <mergeCell ref="A592:D592"/>
    <mergeCell ref="E592:J592"/>
    <mergeCell ref="K592:M592"/>
    <mergeCell ref="A593:D593"/>
    <mergeCell ref="E593:J593"/>
    <mergeCell ref="K593:M593"/>
    <mergeCell ref="A596:H596"/>
    <mergeCell ref="I596:M596"/>
    <mergeCell ref="A597:H597"/>
    <mergeCell ref="I597:M597"/>
    <mergeCell ref="A594:D594"/>
    <mergeCell ref="E594:J594"/>
    <mergeCell ref="K594:M594"/>
    <mergeCell ref="A595:M595"/>
    <mergeCell ref="A600:H600"/>
    <mergeCell ref="I600:M600"/>
    <mergeCell ref="A601:H601"/>
    <mergeCell ref="I601:M601"/>
    <mergeCell ref="A598:H598"/>
    <mergeCell ref="I598:M598"/>
    <mergeCell ref="A599:H599"/>
    <mergeCell ref="I599:M599"/>
    <mergeCell ref="A613:C613"/>
    <mergeCell ref="D613:H613"/>
    <mergeCell ref="I613:J613"/>
    <mergeCell ref="K613:M613"/>
    <mergeCell ref="A602:M602"/>
    <mergeCell ref="A611:M611"/>
    <mergeCell ref="A612:C612"/>
    <mergeCell ref="D612:H612"/>
    <mergeCell ref="I612:J612"/>
    <mergeCell ref="K612:M612"/>
    <mergeCell ref="A615:C615"/>
    <mergeCell ref="D615:H615"/>
    <mergeCell ref="I615:J615"/>
    <mergeCell ref="K615:M615"/>
    <mergeCell ref="A614:C614"/>
    <mergeCell ref="D614:H614"/>
    <mergeCell ref="I614:J614"/>
    <mergeCell ref="K614:M614"/>
    <mergeCell ref="A617:C617"/>
    <mergeCell ref="D617:H617"/>
    <mergeCell ref="I617:J617"/>
    <mergeCell ref="K617:M617"/>
    <mergeCell ref="A616:C616"/>
    <mergeCell ref="D616:H616"/>
    <mergeCell ref="I616:J616"/>
    <mergeCell ref="K616:M616"/>
    <mergeCell ref="A619:C619"/>
    <mergeCell ref="D619:H619"/>
    <mergeCell ref="I619:J619"/>
    <mergeCell ref="K619:M619"/>
    <mergeCell ref="A618:C618"/>
    <mergeCell ref="D618:H618"/>
    <mergeCell ref="I618:J618"/>
    <mergeCell ref="K618:M618"/>
    <mergeCell ref="A629:M629"/>
    <mergeCell ref="A630:C630"/>
    <mergeCell ref="D630:H630"/>
    <mergeCell ref="I630:M630"/>
    <mergeCell ref="A621:M621"/>
    <mergeCell ref="A622:E622"/>
    <mergeCell ref="F622:M622"/>
    <mergeCell ref="A623:D628"/>
    <mergeCell ref="E623:M628"/>
    <mergeCell ref="F632:H632"/>
    <mergeCell ref="I632:J632"/>
    <mergeCell ref="K632:M632"/>
    <mergeCell ref="D631:E631"/>
    <mergeCell ref="F631:H631"/>
    <mergeCell ref="I631:J631"/>
    <mergeCell ref="K633:M633"/>
    <mergeCell ref="A635:D635"/>
    <mergeCell ref="E635:J635"/>
    <mergeCell ref="K635:M635"/>
    <mergeCell ref="A631:C633"/>
    <mergeCell ref="D633:E633"/>
    <mergeCell ref="F633:H633"/>
    <mergeCell ref="I633:J633"/>
    <mergeCell ref="K631:M631"/>
    <mergeCell ref="D632:E632"/>
    <mergeCell ref="A636:D636"/>
    <mergeCell ref="E636:J636"/>
    <mergeCell ref="K636:M636"/>
    <mergeCell ref="A637:D637"/>
    <mergeCell ref="E637:J637"/>
    <mergeCell ref="K637:M637"/>
    <mergeCell ref="A640:H640"/>
    <mergeCell ref="I640:M640"/>
    <mergeCell ref="A641:H641"/>
    <mergeCell ref="I641:M641"/>
    <mergeCell ref="A638:D638"/>
    <mergeCell ref="E638:J638"/>
    <mergeCell ref="K638:M638"/>
    <mergeCell ref="A639:M639"/>
    <mergeCell ref="A644:H644"/>
    <mergeCell ref="I644:M644"/>
    <mergeCell ref="A645:H645"/>
    <mergeCell ref="I645:M645"/>
    <mergeCell ref="A642:H642"/>
    <mergeCell ref="I642:M642"/>
    <mergeCell ref="A643:H643"/>
    <mergeCell ref="I643:M643"/>
    <mergeCell ref="A657:C657"/>
    <mergeCell ref="D657:H657"/>
    <mergeCell ref="I657:J657"/>
    <mergeCell ref="K657:M657"/>
    <mergeCell ref="A646:M646"/>
    <mergeCell ref="A655:M655"/>
    <mergeCell ref="A656:C656"/>
    <mergeCell ref="D656:H656"/>
    <mergeCell ref="I656:J656"/>
    <mergeCell ref="K656:M656"/>
    <mergeCell ref="A659:C659"/>
    <mergeCell ref="D659:H659"/>
    <mergeCell ref="I659:J659"/>
    <mergeCell ref="K659:M659"/>
    <mergeCell ref="A658:C658"/>
    <mergeCell ref="D658:H658"/>
    <mergeCell ref="I658:J658"/>
    <mergeCell ref="K658:M658"/>
    <mergeCell ref="A661:C661"/>
    <mergeCell ref="D661:H661"/>
    <mergeCell ref="I661:J661"/>
    <mergeCell ref="K661:M661"/>
    <mergeCell ref="A660:C660"/>
    <mergeCell ref="D660:H660"/>
    <mergeCell ref="I660:J660"/>
    <mergeCell ref="K660:M660"/>
    <mergeCell ref="A663:C663"/>
    <mergeCell ref="D663:H663"/>
    <mergeCell ref="I663:J663"/>
    <mergeCell ref="K663:M663"/>
    <mergeCell ref="A662:C662"/>
    <mergeCell ref="D662:H662"/>
    <mergeCell ref="I662:J662"/>
    <mergeCell ref="K662:M662"/>
    <mergeCell ref="A673:M673"/>
    <mergeCell ref="A674:C674"/>
    <mergeCell ref="D674:H674"/>
    <mergeCell ref="I674:M674"/>
    <mergeCell ref="A665:M665"/>
    <mergeCell ref="A666:E666"/>
    <mergeCell ref="F666:M666"/>
    <mergeCell ref="A667:D672"/>
    <mergeCell ref="E667:M672"/>
    <mergeCell ref="F676:H676"/>
    <mergeCell ref="I676:J676"/>
    <mergeCell ref="K676:M676"/>
    <mergeCell ref="D675:E675"/>
    <mergeCell ref="F675:H675"/>
    <mergeCell ref="I675:J675"/>
    <mergeCell ref="K677:M677"/>
    <mergeCell ref="A679:D679"/>
    <mergeCell ref="E679:J679"/>
    <mergeCell ref="K679:M679"/>
    <mergeCell ref="A675:C677"/>
    <mergeCell ref="D677:E677"/>
    <mergeCell ref="F677:H677"/>
    <mergeCell ref="I677:J677"/>
    <mergeCell ref="K675:M675"/>
    <mergeCell ref="D676:E676"/>
    <mergeCell ref="A680:D680"/>
    <mergeCell ref="E680:J680"/>
    <mergeCell ref="K680:M680"/>
    <mergeCell ref="A681:D681"/>
    <mergeCell ref="E681:J681"/>
    <mergeCell ref="K681:M681"/>
    <mergeCell ref="A684:H684"/>
    <mergeCell ref="I684:M684"/>
    <mergeCell ref="A685:H685"/>
    <mergeCell ref="I685:M685"/>
    <mergeCell ref="A682:D682"/>
    <mergeCell ref="E682:J682"/>
    <mergeCell ref="K682:M682"/>
    <mergeCell ref="A683:M683"/>
    <mergeCell ref="A688:H688"/>
    <mergeCell ref="I688:M688"/>
    <mergeCell ref="A689:H689"/>
    <mergeCell ref="I689:M689"/>
    <mergeCell ref="A686:H686"/>
    <mergeCell ref="I686:M686"/>
    <mergeCell ref="A687:H687"/>
    <mergeCell ref="I687:M687"/>
    <mergeCell ref="A690:M690"/>
    <mergeCell ref="A699:M699"/>
    <mergeCell ref="A700:C700"/>
    <mergeCell ref="D700:H700"/>
    <mergeCell ref="I700:J700"/>
    <mergeCell ref="K700:M700"/>
    <mergeCell ref="A702:C702"/>
    <mergeCell ref="D702:H702"/>
    <mergeCell ref="I702:J702"/>
    <mergeCell ref="K702:M702"/>
    <mergeCell ref="A701:C701"/>
    <mergeCell ref="D701:H701"/>
    <mergeCell ref="I701:J701"/>
    <mergeCell ref="K701:M701"/>
    <mergeCell ref="A704:C704"/>
    <mergeCell ref="D704:H704"/>
    <mergeCell ref="I704:J704"/>
    <mergeCell ref="K704:M704"/>
    <mergeCell ref="A703:C703"/>
    <mergeCell ref="D703:H703"/>
    <mergeCell ref="I703:J703"/>
    <mergeCell ref="K703:M703"/>
    <mergeCell ref="A706:C706"/>
    <mergeCell ref="D706:H706"/>
    <mergeCell ref="I706:J706"/>
    <mergeCell ref="K706:M706"/>
    <mergeCell ref="A705:C705"/>
    <mergeCell ref="D705:H705"/>
    <mergeCell ref="I705:J705"/>
    <mergeCell ref="K705:M705"/>
    <mergeCell ref="A711:D716"/>
    <mergeCell ref="E711:M716"/>
    <mergeCell ref="A707:C707"/>
    <mergeCell ref="D707:H707"/>
    <mergeCell ref="I707:J707"/>
    <mergeCell ref="K707:M707"/>
    <mergeCell ref="F710:M710"/>
    <mergeCell ref="D719:E719"/>
    <mergeCell ref="F719:H719"/>
    <mergeCell ref="I719:J719"/>
    <mergeCell ref="A717:M717"/>
    <mergeCell ref="A718:C718"/>
    <mergeCell ref="D718:H718"/>
    <mergeCell ref="I718:M718"/>
    <mergeCell ref="A723:D723"/>
    <mergeCell ref="E723:J723"/>
    <mergeCell ref="K723:M723"/>
    <mergeCell ref="A719:C721"/>
    <mergeCell ref="D721:E721"/>
    <mergeCell ref="F721:H721"/>
    <mergeCell ref="I721:J721"/>
    <mergeCell ref="K719:M719"/>
    <mergeCell ref="D720:E720"/>
    <mergeCell ref="F720:H720"/>
    <mergeCell ref="A724:D724"/>
    <mergeCell ref="E724:J724"/>
    <mergeCell ref="K724:M724"/>
    <mergeCell ref="A725:D725"/>
    <mergeCell ref="E725:J725"/>
    <mergeCell ref="K725:M725"/>
    <mergeCell ref="A728:H728"/>
    <mergeCell ref="I728:M728"/>
    <mergeCell ref="A729:H729"/>
    <mergeCell ref="I729:M729"/>
    <mergeCell ref="A726:D726"/>
    <mergeCell ref="E726:J726"/>
    <mergeCell ref="K726:M726"/>
    <mergeCell ref="A727:M727"/>
    <mergeCell ref="A732:H732"/>
    <mergeCell ref="I732:M732"/>
    <mergeCell ref="A733:H733"/>
    <mergeCell ref="I733:M733"/>
    <mergeCell ref="A730:H730"/>
    <mergeCell ref="I730:M730"/>
    <mergeCell ref="A731:H731"/>
    <mergeCell ref="I731:M731"/>
    <mergeCell ref="A734:M734"/>
    <mergeCell ref="A743:M743"/>
    <mergeCell ref="A744:C744"/>
    <mergeCell ref="D744:H744"/>
    <mergeCell ref="I744:J744"/>
    <mergeCell ref="K744:M744"/>
    <mergeCell ref="A746:C746"/>
    <mergeCell ref="D746:H746"/>
    <mergeCell ref="I746:J746"/>
    <mergeCell ref="K746:M746"/>
    <mergeCell ref="A745:C745"/>
    <mergeCell ref="D745:H745"/>
    <mergeCell ref="I745:J745"/>
    <mergeCell ref="K745:M745"/>
    <mergeCell ref="I748:J748"/>
    <mergeCell ref="K748:M748"/>
    <mergeCell ref="A747:C747"/>
    <mergeCell ref="D747:H747"/>
    <mergeCell ref="I747:J747"/>
    <mergeCell ref="K747:M747"/>
    <mergeCell ref="A755:D760"/>
    <mergeCell ref="E755:M760"/>
    <mergeCell ref="A750:C750"/>
    <mergeCell ref="D750:H750"/>
    <mergeCell ref="I750:J750"/>
    <mergeCell ref="K750:M750"/>
    <mergeCell ref="A751:C751"/>
    <mergeCell ref="D751:H751"/>
    <mergeCell ref="I751:J751"/>
    <mergeCell ref="K751:M751"/>
    <mergeCell ref="A767:D767"/>
    <mergeCell ref="E767:J767"/>
    <mergeCell ref="K767:M767"/>
    <mergeCell ref="A763:C765"/>
    <mergeCell ref="D765:E765"/>
    <mergeCell ref="F765:H765"/>
    <mergeCell ref="I765:J765"/>
    <mergeCell ref="K763:M763"/>
    <mergeCell ref="D764:E764"/>
    <mergeCell ref="F764:H764"/>
    <mergeCell ref="A768:D768"/>
    <mergeCell ref="E768:J768"/>
    <mergeCell ref="K768:M768"/>
    <mergeCell ref="A769:D769"/>
    <mergeCell ref="E769:J769"/>
    <mergeCell ref="K769:M769"/>
    <mergeCell ref="A772:H772"/>
    <mergeCell ref="I772:M772"/>
    <mergeCell ref="A773:H773"/>
    <mergeCell ref="I773:M773"/>
    <mergeCell ref="A770:D770"/>
    <mergeCell ref="E770:J770"/>
    <mergeCell ref="K770:M770"/>
    <mergeCell ref="A771:M771"/>
    <mergeCell ref="A776:H776"/>
    <mergeCell ref="I776:M776"/>
    <mergeCell ref="A777:H777"/>
    <mergeCell ref="I777:M777"/>
    <mergeCell ref="A774:H774"/>
    <mergeCell ref="I774:M774"/>
    <mergeCell ref="A775:H775"/>
    <mergeCell ref="I775:M775"/>
    <mergeCell ref="A789:C789"/>
    <mergeCell ref="D789:H789"/>
    <mergeCell ref="I789:J789"/>
    <mergeCell ref="K789:M789"/>
    <mergeCell ref="A778:M778"/>
    <mergeCell ref="A787:M787"/>
    <mergeCell ref="A788:C788"/>
    <mergeCell ref="D788:H788"/>
    <mergeCell ref="I788:J788"/>
    <mergeCell ref="K788:M788"/>
    <mergeCell ref="A791:C791"/>
    <mergeCell ref="D791:H791"/>
    <mergeCell ref="I791:J791"/>
    <mergeCell ref="K791:M791"/>
    <mergeCell ref="A790:C790"/>
    <mergeCell ref="D790:H790"/>
    <mergeCell ref="I790:J790"/>
    <mergeCell ref="K790:M790"/>
    <mergeCell ref="A793:C793"/>
    <mergeCell ref="D793:H793"/>
    <mergeCell ref="I793:J793"/>
    <mergeCell ref="K793:M793"/>
    <mergeCell ref="A792:C792"/>
    <mergeCell ref="D792:H792"/>
    <mergeCell ref="I792:J792"/>
    <mergeCell ref="K792:M792"/>
    <mergeCell ref="A795:C795"/>
    <mergeCell ref="D795:H795"/>
    <mergeCell ref="I795:J795"/>
    <mergeCell ref="K795:M795"/>
    <mergeCell ref="A794:C794"/>
    <mergeCell ref="D794:H794"/>
    <mergeCell ref="I794:J794"/>
    <mergeCell ref="K794:M794"/>
    <mergeCell ref="A805:M805"/>
    <mergeCell ref="A806:C806"/>
    <mergeCell ref="D806:H806"/>
    <mergeCell ref="I806:M806"/>
    <mergeCell ref="A797:M797"/>
    <mergeCell ref="A798:E798"/>
    <mergeCell ref="F798:M798"/>
    <mergeCell ref="A799:D804"/>
    <mergeCell ref="E799:M804"/>
    <mergeCell ref="F808:H808"/>
    <mergeCell ref="I808:J808"/>
    <mergeCell ref="K808:M808"/>
    <mergeCell ref="D807:E807"/>
    <mergeCell ref="F807:H807"/>
    <mergeCell ref="I807:J807"/>
    <mergeCell ref="K809:M809"/>
    <mergeCell ref="A811:D811"/>
    <mergeCell ref="E811:J811"/>
    <mergeCell ref="K811:M811"/>
    <mergeCell ref="A807:C809"/>
    <mergeCell ref="D809:E809"/>
    <mergeCell ref="F809:H809"/>
    <mergeCell ref="I809:J809"/>
    <mergeCell ref="K807:M807"/>
    <mergeCell ref="D808:E808"/>
    <mergeCell ref="A812:D812"/>
    <mergeCell ref="E812:J812"/>
    <mergeCell ref="K812:M812"/>
    <mergeCell ref="A813:D813"/>
    <mergeCell ref="E813:J813"/>
    <mergeCell ref="K813:M813"/>
    <mergeCell ref="A816:H816"/>
    <mergeCell ref="I816:M816"/>
    <mergeCell ref="A817:H817"/>
    <mergeCell ref="I817:M817"/>
    <mergeCell ref="A814:D814"/>
    <mergeCell ref="E814:J814"/>
    <mergeCell ref="K814:M814"/>
    <mergeCell ref="A815:M815"/>
    <mergeCell ref="A820:H820"/>
    <mergeCell ref="I820:M820"/>
    <mergeCell ref="A821:H821"/>
    <mergeCell ref="I821:M821"/>
    <mergeCell ref="A818:H818"/>
    <mergeCell ref="I818:M818"/>
    <mergeCell ref="A819:H819"/>
    <mergeCell ref="I819:M819"/>
    <mergeCell ref="A833:C833"/>
    <mergeCell ref="D833:H833"/>
    <mergeCell ref="I833:J833"/>
    <mergeCell ref="K833:M833"/>
    <mergeCell ref="A822:M822"/>
    <mergeCell ref="A831:M831"/>
    <mergeCell ref="A832:C832"/>
    <mergeCell ref="D832:H832"/>
    <mergeCell ref="I832:J832"/>
    <mergeCell ref="K832:M832"/>
    <mergeCell ref="A835:C835"/>
    <mergeCell ref="D835:H835"/>
    <mergeCell ref="I835:J835"/>
    <mergeCell ref="K835:M835"/>
    <mergeCell ref="A834:C834"/>
    <mergeCell ref="D834:H834"/>
    <mergeCell ref="I834:J834"/>
    <mergeCell ref="K834:M834"/>
    <mergeCell ref="A837:C837"/>
    <mergeCell ref="D837:H837"/>
    <mergeCell ref="I837:J837"/>
    <mergeCell ref="K837:M837"/>
    <mergeCell ref="A836:C836"/>
    <mergeCell ref="D836:H836"/>
    <mergeCell ref="I836:J836"/>
    <mergeCell ref="K836:M836"/>
    <mergeCell ref="A839:C839"/>
    <mergeCell ref="D839:H839"/>
    <mergeCell ref="I839:J839"/>
    <mergeCell ref="K839:M839"/>
    <mergeCell ref="A838:C838"/>
    <mergeCell ref="D838:H838"/>
    <mergeCell ref="I838:J838"/>
    <mergeCell ref="K838:M838"/>
    <mergeCell ref="A849:M849"/>
    <mergeCell ref="A850:C850"/>
    <mergeCell ref="D850:H850"/>
    <mergeCell ref="I850:M850"/>
    <mergeCell ref="A841:M841"/>
    <mergeCell ref="A842:E842"/>
    <mergeCell ref="F842:M842"/>
    <mergeCell ref="A843:D848"/>
    <mergeCell ref="E843:M848"/>
    <mergeCell ref="F852:H852"/>
    <mergeCell ref="I852:J852"/>
    <mergeCell ref="K852:M852"/>
    <mergeCell ref="D851:E851"/>
    <mergeCell ref="F851:H851"/>
    <mergeCell ref="I851:J851"/>
    <mergeCell ref="K853:M853"/>
    <mergeCell ref="A855:D855"/>
    <mergeCell ref="E855:J855"/>
    <mergeCell ref="K855:M855"/>
    <mergeCell ref="A851:C853"/>
    <mergeCell ref="D853:E853"/>
    <mergeCell ref="F853:H853"/>
    <mergeCell ref="I853:J853"/>
    <mergeCell ref="K851:M851"/>
    <mergeCell ref="D852:E852"/>
    <mergeCell ref="A856:D856"/>
    <mergeCell ref="E856:J856"/>
    <mergeCell ref="K856:M856"/>
    <mergeCell ref="A857:D857"/>
    <mergeCell ref="E857:J857"/>
    <mergeCell ref="K857:M857"/>
    <mergeCell ref="A860:H860"/>
    <mergeCell ref="I860:M860"/>
    <mergeCell ref="A861:H861"/>
    <mergeCell ref="I861:M861"/>
    <mergeCell ref="A858:D858"/>
    <mergeCell ref="E858:J858"/>
    <mergeCell ref="K858:M858"/>
    <mergeCell ref="A859:M859"/>
    <mergeCell ref="A864:H864"/>
    <mergeCell ref="I864:M864"/>
    <mergeCell ref="A865:H865"/>
    <mergeCell ref="I865:M865"/>
    <mergeCell ref="A862:H862"/>
    <mergeCell ref="I862:M862"/>
    <mergeCell ref="A863:H863"/>
    <mergeCell ref="I863:M863"/>
    <mergeCell ref="A877:C877"/>
    <mergeCell ref="D877:H877"/>
    <mergeCell ref="I877:J877"/>
    <mergeCell ref="K877:M877"/>
    <mergeCell ref="A866:M866"/>
    <mergeCell ref="A875:M875"/>
    <mergeCell ref="A876:C876"/>
    <mergeCell ref="D876:H876"/>
    <mergeCell ref="I876:J876"/>
    <mergeCell ref="K876:M876"/>
    <mergeCell ref="A879:C879"/>
    <mergeCell ref="D879:H879"/>
    <mergeCell ref="I879:J879"/>
    <mergeCell ref="K879:M879"/>
    <mergeCell ref="A878:C878"/>
    <mergeCell ref="D878:H878"/>
    <mergeCell ref="I878:J878"/>
    <mergeCell ref="K878:M878"/>
    <mergeCell ref="A881:C881"/>
    <mergeCell ref="D881:H881"/>
    <mergeCell ref="I881:J881"/>
    <mergeCell ref="K881:M881"/>
    <mergeCell ref="A880:C880"/>
    <mergeCell ref="D880:H880"/>
    <mergeCell ref="I880:J880"/>
    <mergeCell ref="K880:M880"/>
    <mergeCell ref="A895:C897"/>
    <mergeCell ref="D897:E897"/>
    <mergeCell ref="A885:M885"/>
    <mergeCell ref="A886:E886"/>
    <mergeCell ref="F886:M886"/>
    <mergeCell ref="A887:D892"/>
    <mergeCell ref="E887:M892"/>
    <mergeCell ref="F897:H897"/>
    <mergeCell ref="D896:E896"/>
    <mergeCell ref="F896:H896"/>
    <mergeCell ref="A898:E898"/>
    <mergeCell ref="F898:G898"/>
    <mergeCell ref="K899:M899"/>
    <mergeCell ref="A899:D899"/>
    <mergeCell ref="E899:J899"/>
    <mergeCell ref="I898:K898"/>
    <mergeCell ref="L898:M898"/>
    <mergeCell ref="E902:J902"/>
    <mergeCell ref="K902:M902"/>
    <mergeCell ref="A905:H905"/>
    <mergeCell ref="A900:D900"/>
    <mergeCell ref="E900:J900"/>
    <mergeCell ref="K900:M900"/>
    <mergeCell ref="A909:H909"/>
    <mergeCell ref="I909:M909"/>
    <mergeCell ref="A901:D901"/>
    <mergeCell ref="E901:J901"/>
    <mergeCell ref="K901:M901"/>
    <mergeCell ref="A904:H904"/>
    <mergeCell ref="I904:M904"/>
    <mergeCell ref="A903:M903"/>
    <mergeCell ref="I905:M905"/>
    <mergeCell ref="A902:D902"/>
    <mergeCell ref="A906:H906"/>
    <mergeCell ref="I906:M906"/>
    <mergeCell ref="A907:H907"/>
    <mergeCell ref="I907:M907"/>
    <mergeCell ref="A908:H908"/>
    <mergeCell ref="I908:M908"/>
    <mergeCell ref="A910:M910"/>
    <mergeCell ref="A919:M919"/>
    <mergeCell ref="A920:C920"/>
    <mergeCell ref="D920:H920"/>
    <mergeCell ref="I920:J920"/>
    <mergeCell ref="K920:M920"/>
    <mergeCell ref="A922:C922"/>
    <mergeCell ref="D922:H922"/>
    <mergeCell ref="I922:J922"/>
    <mergeCell ref="K922:M922"/>
    <mergeCell ref="A921:C921"/>
    <mergeCell ref="D921:H921"/>
    <mergeCell ref="I921:J921"/>
    <mergeCell ref="K921:M921"/>
    <mergeCell ref="A924:C924"/>
    <mergeCell ref="D924:H924"/>
    <mergeCell ref="I924:J924"/>
    <mergeCell ref="K924:M924"/>
    <mergeCell ref="A923:C923"/>
    <mergeCell ref="D923:H923"/>
    <mergeCell ref="I923:J923"/>
    <mergeCell ref="K923:M923"/>
    <mergeCell ref="A926:C926"/>
    <mergeCell ref="D926:H926"/>
    <mergeCell ref="I926:J926"/>
    <mergeCell ref="K926:M926"/>
    <mergeCell ref="A925:C925"/>
    <mergeCell ref="D925:H925"/>
    <mergeCell ref="I925:J925"/>
    <mergeCell ref="K925:M925"/>
    <mergeCell ref="A930:E930"/>
    <mergeCell ref="F930:M930"/>
    <mergeCell ref="A931:D936"/>
    <mergeCell ref="E931:M936"/>
    <mergeCell ref="A927:C927"/>
    <mergeCell ref="D927:H927"/>
    <mergeCell ref="I927:J927"/>
    <mergeCell ref="K927:M927"/>
    <mergeCell ref="A943:D943"/>
    <mergeCell ref="E943:J943"/>
    <mergeCell ref="K943:M943"/>
    <mergeCell ref="A939:C941"/>
    <mergeCell ref="D941:E941"/>
    <mergeCell ref="F941:H941"/>
    <mergeCell ref="I941:J941"/>
    <mergeCell ref="K939:M939"/>
    <mergeCell ref="D940:E940"/>
    <mergeCell ref="F940:H940"/>
    <mergeCell ref="A944:D944"/>
    <mergeCell ref="E944:J944"/>
    <mergeCell ref="K944:M944"/>
    <mergeCell ref="A945:D945"/>
    <mergeCell ref="E945:J945"/>
    <mergeCell ref="K945:M945"/>
    <mergeCell ref="A948:H948"/>
    <mergeCell ref="I948:M948"/>
    <mergeCell ref="A949:H949"/>
    <mergeCell ref="I949:M949"/>
    <mergeCell ref="A946:D946"/>
    <mergeCell ref="E946:J946"/>
    <mergeCell ref="K946:M946"/>
    <mergeCell ref="A947:M947"/>
    <mergeCell ref="A952:H952"/>
    <mergeCell ref="I952:M952"/>
    <mergeCell ref="A953:H953"/>
    <mergeCell ref="I953:M953"/>
    <mergeCell ref="A950:H950"/>
    <mergeCell ref="I950:M950"/>
    <mergeCell ref="A951:H951"/>
    <mergeCell ref="I951:M951"/>
    <mergeCell ref="A965:C965"/>
    <mergeCell ref="D965:H965"/>
    <mergeCell ref="I965:J965"/>
    <mergeCell ref="K965:M965"/>
    <mergeCell ref="A954:M954"/>
    <mergeCell ref="A963:M963"/>
    <mergeCell ref="A964:C964"/>
    <mergeCell ref="D964:H964"/>
    <mergeCell ref="I964:J964"/>
    <mergeCell ref="K964:M964"/>
    <mergeCell ref="A967:C967"/>
    <mergeCell ref="D967:H967"/>
    <mergeCell ref="I967:J967"/>
    <mergeCell ref="K967:M967"/>
    <mergeCell ref="A966:C966"/>
    <mergeCell ref="D966:H966"/>
    <mergeCell ref="I966:J966"/>
    <mergeCell ref="K966:M966"/>
    <mergeCell ref="A969:C969"/>
    <mergeCell ref="D969:H969"/>
    <mergeCell ref="I969:J969"/>
    <mergeCell ref="K969:M969"/>
    <mergeCell ref="A968:C968"/>
    <mergeCell ref="D968:H968"/>
    <mergeCell ref="I968:J968"/>
    <mergeCell ref="K968:M968"/>
    <mergeCell ref="A971:C971"/>
    <mergeCell ref="D971:H971"/>
    <mergeCell ref="I971:J971"/>
    <mergeCell ref="K971:M971"/>
    <mergeCell ref="A970:C970"/>
    <mergeCell ref="D970:H970"/>
    <mergeCell ref="I970:J970"/>
    <mergeCell ref="K970:M970"/>
    <mergeCell ref="A981:M981"/>
    <mergeCell ref="A982:C982"/>
    <mergeCell ref="D982:H982"/>
    <mergeCell ref="I982:M982"/>
    <mergeCell ref="A973:M973"/>
    <mergeCell ref="A974:E974"/>
    <mergeCell ref="F974:M974"/>
    <mergeCell ref="A975:D980"/>
    <mergeCell ref="E975:M980"/>
    <mergeCell ref="F984:H984"/>
    <mergeCell ref="I984:J984"/>
    <mergeCell ref="K984:M984"/>
    <mergeCell ref="D983:E983"/>
    <mergeCell ref="F983:H983"/>
    <mergeCell ref="I983:J983"/>
    <mergeCell ref="K985:M985"/>
    <mergeCell ref="A987:D987"/>
    <mergeCell ref="E987:J987"/>
    <mergeCell ref="K987:M987"/>
    <mergeCell ref="A983:C985"/>
    <mergeCell ref="D985:E985"/>
    <mergeCell ref="F985:H985"/>
    <mergeCell ref="I985:J985"/>
    <mergeCell ref="K983:M983"/>
    <mergeCell ref="D984:E984"/>
    <mergeCell ref="A988:D988"/>
    <mergeCell ref="E988:J988"/>
    <mergeCell ref="K988:M988"/>
    <mergeCell ref="A989:D989"/>
    <mergeCell ref="E989:J989"/>
    <mergeCell ref="K989:M989"/>
    <mergeCell ref="A992:H992"/>
    <mergeCell ref="I992:M992"/>
    <mergeCell ref="A993:H993"/>
    <mergeCell ref="I993:M993"/>
    <mergeCell ref="A990:D990"/>
    <mergeCell ref="E990:J990"/>
    <mergeCell ref="K990:M990"/>
    <mergeCell ref="A991:M991"/>
    <mergeCell ref="A996:H996"/>
    <mergeCell ref="I996:M996"/>
    <mergeCell ref="A997:H997"/>
    <mergeCell ref="I997:M997"/>
    <mergeCell ref="A994:H994"/>
    <mergeCell ref="I994:M994"/>
    <mergeCell ref="A995:H995"/>
    <mergeCell ref="I995:M995"/>
    <mergeCell ref="A1009:C1009"/>
    <mergeCell ref="D1009:H1009"/>
    <mergeCell ref="I1009:J1009"/>
    <mergeCell ref="K1009:M1009"/>
    <mergeCell ref="A998:M998"/>
    <mergeCell ref="A1007:M1007"/>
    <mergeCell ref="A1008:C1008"/>
    <mergeCell ref="D1008:H1008"/>
    <mergeCell ref="I1008:J1008"/>
    <mergeCell ref="K1008:M1008"/>
    <mergeCell ref="A1011:C1011"/>
    <mergeCell ref="D1011:H1011"/>
    <mergeCell ref="I1011:J1011"/>
    <mergeCell ref="K1011:M1011"/>
    <mergeCell ref="A1010:C1010"/>
    <mergeCell ref="D1010:H1010"/>
    <mergeCell ref="I1010:J1010"/>
    <mergeCell ref="K1010:M1010"/>
    <mergeCell ref="A1013:C1013"/>
    <mergeCell ref="D1013:H1013"/>
    <mergeCell ref="I1013:J1013"/>
    <mergeCell ref="K1013:M1013"/>
    <mergeCell ref="A1012:C1012"/>
    <mergeCell ref="D1012:H1012"/>
    <mergeCell ref="I1012:J1012"/>
    <mergeCell ref="K1012:M1012"/>
    <mergeCell ref="A1015:C1015"/>
    <mergeCell ref="D1015:H1015"/>
    <mergeCell ref="I1015:J1015"/>
    <mergeCell ref="K1015:M1015"/>
    <mergeCell ref="A1014:C1014"/>
    <mergeCell ref="D1014:H1014"/>
    <mergeCell ref="I1014:J1014"/>
    <mergeCell ref="K1014:M1014"/>
    <mergeCell ref="A1025:M1025"/>
    <mergeCell ref="A1026:C1026"/>
    <mergeCell ref="D1026:H1026"/>
    <mergeCell ref="I1026:M1026"/>
    <mergeCell ref="A1017:M1017"/>
    <mergeCell ref="A1018:E1018"/>
    <mergeCell ref="F1018:M1018"/>
    <mergeCell ref="A1019:D1024"/>
    <mergeCell ref="E1019:M1024"/>
    <mergeCell ref="F1028:H1028"/>
    <mergeCell ref="I1028:J1028"/>
    <mergeCell ref="K1028:M1028"/>
    <mergeCell ref="D1027:E1027"/>
    <mergeCell ref="F1027:H1027"/>
    <mergeCell ref="I1027:J1027"/>
    <mergeCell ref="K1029:M1029"/>
    <mergeCell ref="A1031:D1031"/>
    <mergeCell ref="E1031:J1031"/>
    <mergeCell ref="K1031:M1031"/>
    <mergeCell ref="A1027:C1029"/>
    <mergeCell ref="D1029:E1029"/>
    <mergeCell ref="F1029:H1029"/>
    <mergeCell ref="I1029:J1029"/>
    <mergeCell ref="K1027:M1027"/>
    <mergeCell ref="D1028:E1028"/>
    <mergeCell ref="A1032:D1032"/>
    <mergeCell ref="E1032:J1032"/>
    <mergeCell ref="K1032:M1032"/>
    <mergeCell ref="A1033:D1033"/>
    <mergeCell ref="E1033:J1033"/>
    <mergeCell ref="K1033:M1033"/>
    <mergeCell ref="A1036:H1036"/>
    <mergeCell ref="I1036:M1036"/>
    <mergeCell ref="A1037:H1037"/>
    <mergeCell ref="I1037:M1037"/>
    <mergeCell ref="A1034:D1034"/>
    <mergeCell ref="E1034:J1034"/>
    <mergeCell ref="K1034:M1034"/>
    <mergeCell ref="A1035:M1035"/>
    <mergeCell ref="A1040:H1040"/>
    <mergeCell ref="I1040:M1040"/>
    <mergeCell ref="A1041:H1041"/>
    <mergeCell ref="I1041:M1041"/>
    <mergeCell ref="A1038:H1038"/>
    <mergeCell ref="I1038:M1038"/>
    <mergeCell ref="A1039:H1039"/>
    <mergeCell ref="I1039:M1039"/>
    <mergeCell ref="A1042:M1042"/>
    <mergeCell ref="A1051:M1051"/>
    <mergeCell ref="A1052:C1052"/>
    <mergeCell ref="D1052:H1052"/>
    <mergeCell ref="I1052:J1052"/>
    <mergeCell ref="K1052:M1052"/>
    <mergeCell ref="A1054:C1054"/>
    <mergeCell ref="D1054:H1054"/>
    <mergeCell ref="I1054:J1054"/>
    <mergeCell ref="K1054:M1054"/>
    <mergeCell ref="A1053:C1053"/>
    <mergeCell ref="D1053:H1053"/>
    <mergeCell ref="I1053:J1053"/>
    <mergeCell ref="K1053:M1053"/>
    <mergeCell ref="D1056:H1056"/>
    <mergeCell ref="I1056:J1056"/>
    <mergeCell ref="K1056:M1056"/>
    <mergeCell ref="A1055:C1055"/>
    <mergeCell ref="D1055:H1055"/>
    <mergeCell ref="I1055:J1055"/>
    <mergeCell ref="K1055:M1055"/>
    <mergeCell ref="A1059:C1059"/>
    <mergeCell ref="D1059:H1059"/>
    <mergeCell ref="I1059:J1059"/>
    <mergeCell ref="K1059:M1059"/>
    <mergeCell ref="A1057:C1057"/>
    <mergeCell ref="D1057:H1057"/>
    <mergeCell ref="I1057:J1057"/>
    <mergeCell ref="K1057:M1057"/>
    <mergeCell ref="D102:E102"/>
    <mergeCell ref="F15:G15"/>
    <mergeCell ref="L15:M15"/>
    <mergeCell ref="A15:E15"/>
    <mergeCell ref="I15:K15"/>
    <mergeCell ref="A1058:C1058"/>
    <mergeCell ref="D1058:H1058"/>
    <mergeCell ref="I1058:J1058"/>
    <mergeCell ref="K1058:M1058"/>
    <mergeCell ref="A1056:C1056"/>
    <mergeCell ref="F105:G105"/>
    <mergeCell ref="I105:K105"/>
    <mergeCell ref="T15:U15"/>
    <mergeCell ref="Q61:R61"/>
    <mergeCell ref="I103:J103"/>
    <mergeCell ref="Q105:R105"/>
    <mergeCell ref="I102:J102"/>
    <mergeCell ref="A100:M100"/>
    <mergeCell ref="A101:C101"/>
    <mergeCell ref="D101:H101"/>
    <mergeCell ref="T61:U61"/>
    <mergeCell ref="K104:M104"/>
    <mergeCell ref="K103:M103"/>
    <mergeCell ref="A92:M92"/>
    <mergeCell ref="F102:H102"/>
    <mergeCell ref="A93:E93"/>
    <mergeCell ref="F93:M93"/>
    <mergeCell ref="A94:D99"/>
    <mergeCell ref="E94:M99"/>
    <mergeCell ref="I101:M101"/>
    <mergeCell ref="T105:U105"/>
    <mergeCell ref="K193:M193"/>
    <mergeCell ref="I192:J192"/>
    <mergeCell ref="A189:M189"/>
    <mergeCell ref="A190:C190"/>
    <mergeCell ref="D190:H190"/>
    <mergeCell ref="I190:M190"/>
    <mergeCell ref="L105:M105"/>
    <mergeCell ref="A105:E105"/>
    <mergeCell ref="Q150:R150"/>
    <mergeCell ref="A233:M233"/>
    <mergeCell ref="A234:C234"/>
    <mergeCell ref="D234:H234"/>
    <mergeCell ref="I234:M234"/>
    <mergeCell ref="I194:K194"/>
    <mergeCell ref="L194:M194"/>
    <mergeCell ref="A194:E194"/>
    <mergeCell ref="F194:G194"/>
    <mergeCell ref="A227:D232"/>
    <mergeCell ref="E227:M232"/>
    <mergeCell ref="I238:K238"/>
    <mergeCell ref="L238:M238"/>
    <mergeCell ref="K237:M237"/>
    <mergeCell ref="I236:J236"/>
    <mergeCell ref="K236:M236"/>
    <mergeCell ref="D235:E235"/>
    <mergeCell ref="F235:H235"/>
    <mergeCell ref="I235:J235"/>
    <mergeCell ref="T150:U150"/>
    <mergeCell ref="Q194:R194"/>
    <mergeCell ref="T194:U194"/>
    <mergeCell ref="K192:M192"/>
    <mergeCell ref="D191:E191"/>
    <mergeCell ref="F191:H191"/>
    <mergeCell ref="I191:J191"/>
    <mergeCell ref="F193:H193"/>
    <mergeCell ref="I193:J193"/>
    <mergeCell ref="K191:M191"/>
    <mergeCell ref="Q238:R238"/>
    <mergeCell ref="T238:U238"/>
    <mergeCell ref="A282:E282"/>
    <mergeCell ref="F282:G282"/>
    <mergeCell ref="I282:K282"/>
    <mergeCell ref="L282:M282"/>
    <mergeCell ref="Q282:R282"/>
    <mergeCell ref="T282:U282"/>
    <mergeCell ref="A238:E238"/>
    <mergeCell ref="F238:G238"/>
    <mergeCell ref="I326:K326"/>
    <mergeCell ref="L326:M326"/>
    <mergeCell ref="A397:C397"/>
    <mergeCell ref="D397:H397"/>
    <mergeCell ref="A357:M357"/>
    <mergeCell ref="A358:E358"/>
    <mergeCell ref="I397:J397"/>
    <mergeCell ref="K397:M397"/>
    <mergeCell ref="A396:C396"/>
    <mergeCell ref="D396:H396"/>
    <mergeCell ref="A401:M401"/>
    <mergeCell ref="D411:E411"/>
    <mergeCell ref="F411:H411"/>
    <mergeCell ref="I411:J411"/>
    <mergeCell ref="A409:M409"/>
    <mergeCell ref="A410:C410"/>
    <mergeCell ref="D410:H410"/>
    <mergeCell ref="I410:M410"/>
    <mergeCell ref="A402:E402"/>
    <mergeCell ref="F402:M402"/>
    <mergeCell ref="Q326:R326"/>
    <mergeCell ref="T326:U326"/>
    <mergeCell ref="Q370:R370"/>
    <mergeCell ref="T370:U370"/>
    <mergeCell ref="A370:E370"/>
    <mergeCell ref="F370:G370"/>
    <mergeCell ref="I370:K370"/>
    <mergeCell ref="L370:M370"/>
    <mergeCell ref="A326:E326"/>
    <mergeCell ref="F326:G326"/>
    <mergeCell ref="D531:H531"/>
    <mergeCell ref="I531:J531"/>
    <mergeCell ref="I502:K502"/>
    <mergeCell ref="L502:M502"/>
    <mergeCell ref="K369:M369"/>
    <mergeCell ref="I368:J368"/>
    <mergeCell ref="K368:M368"/>
    <mergeCell ref="K413:M413"/>
    <mergeCell ref="I412:J412"/>
    <mergeCell ref="K412:M412"/>
    <mergeCell ref="A458:E458"/>
    <mergeCell ref="F458:G458"/>
    <mergeCell ref="I458:K458"/>
    <mergeCell ref="L458:M458"/>
    <mergeCell ref="K544:M544"/>
    <mergeCell ref="I414:K414"/>
    <mergeCell ref="L414:M414"/>
    <mergeCell ref="D543:E543"/>
    <mergeCell ref="F543:H543"/>
    <mergeCell ref="I543:J543"/>
    <mergeCell ref="K545:M545"/>
    <mergeCell ref="I544:J544"/>
    <mergeCell ref="I545:J545"/>
    <mergeCell ref="K543:M543"/>
    <mergeCell ref="T414:U414"/>
    <mergeCell ref="Q458:R458"/>
    <mergeCell ref="T458:U458"/>
    <mergeCell ref="A541:M541"/>
    <mergeCell ref="A502:E502"/>
    <mergeCell ref="F502:G502"/>
    <mergeCell ref="K531:M531"/>
    <mergeCell ref="I530:J530"/>
    <mergeCell ref="Q414:R414"/>
    <mergeCell ref="A542:C542"/>
    <mergeCell ref="D542:H542"/>
    <mergeCell ref="I542:M542"/>
    <mergeCell ref="A414:E414"/>
    <mergeCell ref="F414:G414"/>
    <mergeCell ref="A531:C531"/>
    <mergeCell ref="A530:C530"/>
    <mergeCell ref="D530:H530"/>
    <mergeCell ref="K530:M530"/>
    <mergeCell ref="A577:M577"/>
    <mergeCell ref="A590:E590"/>
    <mergeCell ref="F590:G590"/>
    <mergeCell ref="D587:E587"/>
    <mergeCell ref="F587:H587"/>
    <mergeCell ref="I587:J587"/>
    <mergeCell ref="A585:M585"/>
    <mergeCell ref="A586:C586"/>
    <mergeCell ref="D586:H586"/>
    <mergeCell ref="I586:M586"/>
    <mergeCell ref="I590:K590"/>
    <mergeCell ref="L590:M590"/>
    <mergeCell ref="K589:M589"/>
    <mergeCell ref="I588:J588"/>
    <mergeCell ref="K588:M588"/>
    <mergeCell ref="Q502:R502"/>
    <mergeCell ref="T502:U502"/>
    <mergeCell ref="Q546:R546"/>
    <mergeCell ref="T546:U546"/>
    <mergeCell ref="Q590:R590"/>
    <mergeCell ref="T590:U590"/>
    <mergeCell ref="A634:E634"/>
    <mergeCell ref="F634:G634"/>
    <mergeCell ref="I634:K634"/>
    <mergeCell ref="L634:M634"/>
    <mergeCell ref="Q634:R634"/>
    <mergeCell ref="T634:U634"/>
    <mergeCell ref="I678:K678"/>
    <mergeCell ref="L678:M678"/>
    <mergeCell ref="A749:C749"/>
    <mergeCell ref="D749:H749"/>
    <mergeCell ref="A709:M709"/>
    <mergeCell ref="A710:E710"/>
    <mergeCell ref="I749:J749"/>
    <mergeCell ref="K749:M749"/>
    <mergeCell ref="A748:C748"/>
    <mergeCell ref="D748:H748"/>
    <mergeCell ref="A753:M753"/>
    <mergeCell ref="D763:E763"/>
    <mergeCell ref="F763:H763"/>
    <mergeCell ref="I763:J763"/>
    <mergeCell ref="A761:M761"/>
    <mergeCell ref="A762:C762"/>
    <mergeCell ref="D762:H762"/>
    <mergeCell ref="I762:M762"/>
    <mergeCell ref="A754:E754"/>
    <mergeCell ref="F754:M754"/>
    <mergeCell ref="Q678:R678"/>
    <mergeCell ref="T678:U678"/>
    <mergeCell ref="Q722:R722"/>
    <mergeCell ref="T722:U722"/>
    <mergeCell ref="A722:E722"/>
    <mergeCell ref="F722:G722"/>
    <mergeCell ref="I722:K722"/>
    <mergeCell ref="L722:M722"/>
    <mergeCell ref="A678:E678"/>
    <mergeCell ref="F678:G678"/>
    <mergeCell ref="D883:H883"/>
    <mergeCell ref="I883:J883"/>
    <mergeCell ref="I854:K854"/>
    <mergeCell ref="L854:M854"/>
    <mergeCell ref="K721:M721"/>
    <mergeCell ref="I720:J720"/>
    <mergeCell ref="K720:M720"/>
    <mergeCell ref="K765:M765"/>
    <mergeCell ref="I764:J764"/>
    <mergeCell ref="K764:M764"/>
    <mergeCell ref="A810:E810"/>
    <mergeCell ref="F810:G810"/>
    <mergeCell ref="I810:K810"/>
    <mergeCell ref="L810:M810"/>
    <mergeCell ref="K896:M896"/>
    <mergeCell ref="I766:K766"/>
    <mergeCell ref="L766:M766"/>
    <mergeCell ref="D895:E895"/>
    <mergeCell ref="F895:H895"/>
    <mergeCell ref="I895:J895"/>
    <mergeCell ref="K897:M897"/>
    <mergeCell ref="I896:J896"/>
    <mergeCell ref="I897:J897"/>
    <mergeCell ref="K895:M895"/>
    <mergeCell ref="T766:U766"/>
    <mergeCell ref="Q810:R810"/>
    <mergeCell ref="T810:U810"/>
    <mergeCell ref="A893:M893"/>
    <mergeCell ref="A854:E854"/>
    <mergeCell ref="F854:G854"/>
    <mergeCell ref="K883:M883"/>
    <mergeCell ref="I882:J882"/>
    <mergeCell ref="Q766:R766"/>
    <mergeCell ref="A894:C894"/>
    <mergeCell ref="D894:H894"/>
    <mergeCell ref="I894:M894"/>
    <mergeCell ref="A766:E766"/>
    <mergeCell ref="F766:G766"/>
    <mergeCell ref="A883:C883"/>
    <mergeCell ref="A882:C882"/>
    <mergeCell ref="D882:H882"/>
    <mergeCell ref="K882:M882"/>
    <mergeCell ref="A929:M929"/>
    <mergeCell ref="A942:E942"/>
    <mergeCell ref="F942:G942"/>
    <mergeCell ref="D939:E939"/>
    <mergeCell ref="F939:H939"/>
    <mergeCell ref="I939:J939"/>
    <mergeCell ref="A937:M937"/>
    <mergeCell ref="A938:C938"/>
    <mergeCell ref="D938:H938"/>
    <mergeCell ref="I938:M938"/>
    <mergeCell ref="I942:K942"/>
    <mergeCell ref="L942:M942"/>
    <mergeCell ref="K941:M941"/>
    <mergeCell ref="I940:J940"/>
    <mergeCell ref="K940:M940"/>
    <mergeCell ref="Q854:R854"/>
    <mergeCell ref="T854:U854"/>
    <mergeCell ref="Q898:R898"/>
    <mergeCell ref="T898:U898"/>
    <mergeCell ref="Q942:R942"/>
    <mergeCell ref="T942:U942"/>
    <mergeCell ref="A986:E986"/>
    <mergeCell ref="F986:G986"/>
    <mergeCell ref="I986:K986"/>
    <mergeCell ref="L986:M986"/>
    <mergeCell ref="Q986:R986"/>
    <mergeCell ref="T986:U986"/>
    <mergeCell ref="Q1030:R1030"/>
    <mergeCell ref="T1030:U1030"/>
    <mergeCell ref="A1030:E1030"/>
    <mergeCell ref="F1030:G1030"/>
    <mergeCell ref="I1030:K1030"/>
    <mergeCell ref="L1030:M1030"/>
    <mergeCell ref="Q15:R15"/>
    <mergeCell ref="B1:M1"/>
    <mergeCell ref="A61:E61"/>
    <mergeCell ref="F61:G61"/>
    <mergeCell ref="I61:K61"/>
    <mergeCell ref="L61:M61"/>
    <mergeCell ref="K60:M60"/>
    <mergeCell ref="I59:J59"/>
    <mergeCell ref="K59:M59"/>
    <mergeCell ref="D58:E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3"/>
  <headerFooter alignWithMargins="0">
    <oddHeader xml:space="preserve">&amp;LComune di:SIAPICCIA&amp;CPiano degli obiettivi di Performance INDIVIDUALE annualità 2014
&amp;RServizio:TECNICO </oddHeader>
    <oddFooter>&amp;LIl Responsabile Geom. Sarai Sandro&amp;C&amp;P</oddFooter>
  </headerFooter>
  <rowBreaks count="24" manualBreakCount="24">
    <brk id="46" max="255" man="1"/>
    <brk id="90" max="255" man="1"/>
    <brk id="134" max="255" man="1"/>
    <brk id="135" max="255" man="1"/>
    <brk id="179" max="255" man="1"/>
    <brk id="223" max="255" man="1"/>
    <brk id="267" max="255" man="1"/>
    <brk id="311" max="255" man="1"/>
    <brk id="355" max="255" man="1"/>
    <brk id="399" max="255" man="1"/>
    <brk id="443" max="255" man="1"/>
    <brk id="487" max="255" man="1"/>
    <brk id="531" max="255" man="1"/>
    <brk id="575" max="255" man="1"/>
    <brk id="619" max="255" man="1"/>
    <brk id="663" max="255" man="1"/>
    <brk id="707" max="255" man="1"/>
    <brk id="751" max="255" man="1"/>
    <brk id="795" max="255" man="1"/>
    <brk id="839" max="255" man="1"/>
    <brk id="883" max="255" man="1"/>
    <brk id="927" max="255" man="1"/>
    <brk id="971" max="255" man="1"/>
    <brk id="101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6">
      <selection activeCell="Q10" sqref="Q10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41.7109375" style="1" customWidth="1"/>
    <col min="4" max="7" width="2.57421875" style="10" customWidth="1"/>
    <col min="8" max="11" width="6.00390625" style="1" customWidth="1"/>
    <col min="12" max="12" width="5.421875" style="1" customWidth="1"/>
    <col min="13" max="16" width="3.00390625" style="1" bestFit="1" customWidth="1"/>
    <col min="17" max="17" width="13.00390625" style="1" bestFit="1" customWidth="1"/>
    <col min="18" max="26" width="2.8515625" style="1" hidden="1" customWidth="1"/>
    <col min="27" max="27" width="0" style="1" hidden="1" customWidth="1"/>
    <col min="28" max="16384" width="9.140625" style="1" customWidth="1"/>
  </cols>
  <sheetData>
    <row r="1" spans="2:12" ht="12.75">
      <c r="B1" s="160" t="s">
        <v>99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2:26" ht="25.5" customHeight="1">
      <c r="B2" s="157" t="s">
        <v>64</v>
      </c>
      <c r="C2" s="157" t="s">
        <v>65</v>
      </c>
      <c r="D2" s="156" t="s">
        <v>90</v>
      </c>
      <c r="E2" s="156"/>
      <c r="F2" s="156"/>
      <c r="G2" s="156"/>
      <c r="H2" s="153" t="s">
        <v>82</v>
      </c>
      <c r="I2" s="154"/>
      <c r="J2" s="154"/>
      <c r="K2" s="155"/>
      <c r="L2" s="151" t="s">
        <v>72</v>
      </c>
      <c r="M2" s="158" t="s">
        <v>70</v>
      </c>
      <c r="N2" s="158"/>
      <c r="O2" s="158"/>
      <c r="P2" s="158"/>
      <c r="Q2" s="159" t="s">
        <v>71</v>
      </c>
      <c r="R2" s="150" t="s">
        <v>73</v>
      </c>
      <c r="S2" s="150" t="s">
        <v>74</v>
      </c>
      <c r="T2" s="150" t="s">
        <v>75</v>
      </c>
      <c r="U2" s="150" t="s">
        <v>76</v>
      </c>
      <c r="V2" s="150" t="s">
        <v>77</v>
      </c>
      <c r="W2" s="150" t="s">
        <v>78</v>
      </c>
      <c r="X2" s="150" t="s">
        <v>79</v>
      </c>
      <c r="Y2" s="150" t="s">
        <v>80</v>
      </c>
      <c r="Z2" s="150" t="s">
        <v>81</v>
      </c>
    </row>
    <row r="3" spans="2:26" ht="82.5" customHeight="1">
      <c r="B3" s="157"/>
      <c r="C3" s="157"/>
      <c r="D3" s="24" t="s">
        <v>66</v>
      </c>
      <c r="E3" s="24" t="s">
        <v>67</v>
      </c>
      <c r="F3" s="24" t="s">
        <v>68</v>
      </c>
      <c r="G3" s="24" t="s">
        <v>69</v>
      </c>
      <c r="H3" s="25" t="s">
        <v>83</v>
      </c>
      <c r="I3" s="26" t="s">
        <v>84</v>
      </c>
      <c r="J3" s="25" t="s">
        <v>85</v>
      </c>
      <c r="K3" s="26" t="s">
        <v>86</v>
      </c>
      <c r="L3" s="152"/>
      <c r="M3" s="158"/>
      <c r="N3" s="158"/>
      <c r="O3" s="158"/>
      <c r="P3" s="158"/>
      <c r="Q3" s="159"/>
      <c r="R3" s="150"/>
      <c r="S3" s="150"/>
      <c r="T3" s="150"/>
      <c r="U3" s="150"/>
      <c r="V3" s="150"/>
      <c r="W3" s="150"/>
      <c r="X3" s="150"/>
      <c r="Y3" s="150"/>
      <c r="Z3" s="150"/>
    </row>
    <row r="4" spans="1:26" ht="38.25">
      <c r="A4" s="13">
        <v>1</v>
      </c>
      <c r="B4" s="21" t="str">
        <f>'Scheda obj'!F3</f>
        <v>RISPETTO TEMPISTICA E ATTUAZIONE INTERVENTI DELLA OO.PP.</v>
      </c>
      <c r="C4" s="27" t="str">
        <f>'Scheda obj'!E4</f>
        <v>Si prevede la realizzazione in economia diretta: 1) Messa in sicurezza e rifacimento marcipiedi; 2) Messa in Sicurezza Alveo Pira Putzu; 3) Manutenzione Cimitero</v>
      </c>
      <c r="D4" s="22"/>
      <c r="E4" s="22"/>
      <c r="F4" s="22"/>
      <c r="G4" s="22"/>
      <c r="H4" s="16" t="str">
        <f>'Scheda obj'!F13</f>
        <v>a</v>
      </c>
      <c r="I4" s="5" t="str">
        <f>'Scheda obj'!K13</f>
        <v>a</v>
      </c>
      <c r="J4" s="16" t="str">
        <f>'Scheda obj'!F14</f>
        <v>a</v>
      </c>
      <c r="K4" s="5" t="str">
        <f>'Scheda obj'!K14</f>
        <v>m</v>
      </c>
      <c r="L4" s="15" t="e">
        <f aca="true" t="shared" si="0" ref="L4:L29">(Q4/Q$30)*100</f>
        <v>#REF!</v>
      </c>
      <c r="M4" s="14">
        <f>IF(H4="A",5,(IF(H4="M",3,(IF(H4="B",1,0)))))</f>
        <v>5</v>
      </c>
      <c r="N4" s="14">
        <f>IF(I4="A",5,(IF(I4="M",3,IF(I4="b",1,0))))</f>
        <v>5</v>
      </c>
      <c r="O4" s="14">
        <f>IF(J4="A",5,(IF(J4="M",3,IF(J4="B",1,0))))</f>
        <v>5</v>
      </c>
      <c r="P4" s="14">
        <f>IF(K4="A",1,(IF(K4="M",3,IF(K4="B",5,0))))</f>
        <v>3</v>
      </c>
      <c r="Q4" s="18">
        <f>PRODUCT(M4:P4)</f>
        <v>375</v>
      </c>
      <c r="R4" s="23"/>
      <c r="S4" s="23"/>
      <c r="T4" s="23"/>
      <c r="U4" s="23"/>
      <c r="V4" s="23"/>
      <c r="W4" s="23"/>
      <c r="X4" s="23"/>
      <c r="Y4" s="23"/>
      <c r="Z4" s="23"/>
    </row>
    <row r="5" spans="1:26" ht="61.5" customHeight="1">
      <c r="A5" s="13">
        <v>2</v>
      </c>
      <c r="B5" s="11" t="str">
        <f>'Scheda obj'!F49</f>
        <v>ATTIVAZIONE E ORGANIZZAZIONE DEL CANTIERE DI MANUTENZIONE E VALORIZZAZIONE DEL PATRIMONIO BOSCHIVO</v>
      </c>
      <c r="C5" s="27" t="str">
        <f>'Scheda obj'!E50</f>
        <v>Attivazione e organizzazione del Cantiere di manutenzione e valorizzazione del patrimonio boschivo</v>
      </c>
      <c r="D5" s="22"/>
      <c r="E5" s="22"/>
      <c r="F5" s="22"/>
      <c r="G5" s="22"/>
      <c r="H5" s="16" t="str">
        <f>'Scheda obj'!F59</f>
        <v>a</v>
      </c>
      <c r="I5" s="5" t="str">
        <f>'Scheda obj'!K59</f>
        <v>a</v>
      </c>
      <c r="J5" s="16" t="str">
        <f>'Scheda obj'!F60</f>
        <v>a</v>
      </c>
      <c r="K5" s="12" t="str">
        <f>'Scheda obj'!K60</f>
        <v>m</v>
      </c>
      <c r="L5" s="15" t="e">
        <f t="shared" si="0"/>
        <v>#REF!</v>
      </c>
      <c r="M5" s="14">
        <f aca="true" t="shared" si="1" ref="M5:M29">IF(H5="A",5,(IF(H5="M",3,(IF(H5="B",1,0)))))</f>
        <v>5</v>
      </c>
      <c r="N5" s="14">
        <f aca="true" t="shared" si="2" ref="N5:N29">IF(I5="A",5,(IF(I5="M",3,IF(I5="b",1,0))))</f>
        <v>5</v>
      </c>
      <c r="O5" s="14">
        <f aca="true" t="shared" si="3" ref="O5:O29">IF(J5="A",5,(IF(J5="M",3,IF(J5="B",1,0))))</f>
        <v>5</v>
      </c>
      <c r="P5" s="14">
        <f aca="true" t="shared" si="4" ref="P5:P29">IF(K5="A",1,(IF(K5="M",3,IF(K5="B",5,0))))</f>
        <v>3</v>
      </c>
      <c r="Q5" s="18">
        <f aca="true" t="shared" si="5" ref="Q5:Q29">PRODUCT(M5:P5)</f>
        <v>375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61.5" customHeight="1">
      <c r="A6" s="13">
        <v>3</v>
      </c>
      <c r="B6" s="11" t="e">
        <f>'Scheda obj'!#REF!</f>
        <v>#REF!</v>
      </c>
      <c r="C6" s="27" t="e">
        <f>'Scheda obj'!#REF!</f>
        <v>#REF!</v>
      </c>
      <c r="D6" s="22"/>
      <c r="E6" s="22"/>
      <c r="F6" s="22"/>
      <c r="G6" s="22"/>
      <c r="H6" s="16" t="e">
        <f>'Scheda obj'!#REF!</f>
        <v>#REF!</v>
      </c>
      <c r="I6" s="5" t="e">
        <f>'Scheda obj'!#REF!</f>
        <v>#REF!</v>
      </c>
      <c r="J6" s="16" t="e">
        <f>'Scheda obj'!#REF!</f>
        <v>#REF!</v>
      </c>
      <c r="K6" s="12" t="e">
        <f>'Scheda obj'!#REF!</f>
        <v>#REF!</v>
      </c>
      <c r="L6" s="15" t="e">
        <f t="shared" si="0"/>
        <v>#REF!</v>
      </c>
      <c r="M6" s="14" t="e">
        <f t="shared" si="1"/>
        <v>#REF!</v>
      </c>
      <c r="N6" s="14" t="e">
        <f t="shared" si="2"/>
        <v>#REF!</v>
      </c>
      <c r="O6" s="14" t="e">
        <f t="shared" si="3"/>
        <v>#REF!</v>
      </c>
      <c r="P6" s="14" t="e">
        <f t="shared" si="4"/>
        <v>#REF!</v>
      </c>
      <c r="Q6" s="18" t="e">
        <f t="shared" si="5"/>
        <v>#REF!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61.5" customHeight="1">
      <c r="A7" s="13">
        <v>4</v>
      </c>
      <c r="B7" s="11" t="str">
        <f>'Scheda obj'!F93</f>
        <v>INFORMATIZZAZIONE PRATICHE EDILIZIE</v>
      </c>
      <c r="C7" s="27" t="str">
        <f>'Scheda obj'!E94</f>
        <v>L'obiettivo è quello di proseguire e concludere l'informatizzazione delle pratiche edilizie avviata negli anni precedenti, mediante la scannerizzazione e digitalizzazione delle pratiche annualità 2005 - 2010 </v>
      </c>
      <c r="D7" s="22"/>
      <c r="E7" s="22"/>
      <c r="F7" s="22"/>
      <c r="G7" s="22"/>
      <c r="H7" s="16" t="str">
        <f>'Scheda obj'!F103</f>
        <v>a</v>
      </c>
      <c r="I7" s="5" t="str">
        <f>'Scheda obj'!K103</f>
        <v>m</v>
      </c>
      <c r="J7" s="16" t="str">
        <f>'Scheda obj'!F104</f>
        <v>m</v>
      </c>
      <c r="K7" s="12" t="str">
        <f>'Scheda obj'!K104</f>
        <v>m</v>
      </c>
      <c r="L7" s="15" t="e">
        <f t="shared" si="0"/>
        <v>#REF!</v>
      </c>
      <c r="M7" s="14">
        <f t="shared" si="1"/>
        <v>5</v>
      </c>
      <c r="N7" s="14">
        <f t="shared" si="2"/>
        <v>3</v>
      </c>
      <c r="O7" s="14">
        <f t="shared" si="3"/>
        <v>3</v>
      </c>
      <c r="P7" s="14">
        <f t="shared" si="4"/>
        <v>3</v>
      </c>
      <c r="Q7" s="18">
        <f t="shared" si="5"/>
        <v>135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61.5" customHeight="1">
      <c r="A8" s="13">
        <v>5</v>
      </c>
      <c r="B8" s="11" t="e">
        <f>'Scheda obj'!#REF!</f>
        <v>#REF!</v>
      </c>
      <c r="C8" s="27" t="e">
        <f>'Scheda obj'!#REF!</f>
        <v>#REF!</v>
      </c>
      <c r="D8" s="22"/>
      <c r="E8" s="22"/>
      <c r="F8" s="22"/>
      <c r="G8" s="22"/>
      <c r="H8" s="16" t="e">
        <f>'Scheda obj'!#REF!</f>
        <v>#REF!</v>
      </c>
      <c r="I8" s="5" t="e">
        <f>'Scheda obj'!#REF!</f>
        <v>#REF!</v>
      </c>
      <c r="J8" s="16" t="e">
        <f>'Scheda obj'!#REF!</f>
        <v>#REF!</v>
      </c>
      <c r="K8" s="12" t="e">
        <f>'Scheda obj'!#REF!</f>
        <v>#REF!</v>
      </c>
      <c r="L8" s="15" t="e">
        <f t="shared" si="0"/>
        <v>#REF!</v>
      </c>
      <c r="M8" s="14" t="e">
        <f t="shared" si="1"/>
        <v>#REF!</v>
      </c>
      <c r="N8" s="14" t="e">
        <f t="shared" si="2"/>
        <v>#REF!</v>
      </c>
      <c r="O8" s="14" t="e">
        <f t="shared" si="3"/>
        <v>#REF!</v>
      </c>
      <c r="P8" s="14" t="e">
        <f t="shared" si="4"/>
        <v>#REF!</v>
      </c>
      <c r="Q8" s="18" t="e">
        <f t="shared" si="5"/>
        <v>#REF!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61.5" customHeight="1">
      <c r="A9" s="13">
        <v>6</v>
      </c>
      <c r="B9" s="11">
        <f>'Scheda obj'!F138</f>
        <v>0</v>
      </c>
      <c r="C9" s="27">
        <f>'Scheda obj'!E139</f>
        <v>0</v>
      </c>
      <c r="D9" s="22"/>
      <c r="E9" s="22"/>
      <c r="F9" s="22"/>
      <c r="G9" s="22"/>
      <c r="H9" s="16" t="str">
        <f>'Scheda obj'!F148</f>
        <v>m</v>
      </c>
      <c r="I9" s="5" t="str">
        <f>'Scheda obj'!K148</f>
        <v>m</v>
      </c>
      <c r="J9" s="16" t="str">
        <f>'Scheda obj'!F149</f>
        <v>Assoluto</v>
      </c>
      <c r="K9" s="12">
        <f>'Scheda obj'!K149</f>
        <v>0</v>
      </c>
      <c r="L9" s="15" t="e">
        <f t="shared" si="0"/>
        <v>#REF!</v>
      </c>
      <c r="M9" s="14">
        <f t="shared" si="1"/>
        <v>3</v>
      </c>
      <c r="N9" s="14">
        <f t="shared" si="2"/>
        <v>3</v>
      </c>
      <c r="O9" s="14">
        <f t="shared" si="3"/>
        <v>0</v>
      </c>
      <c r="P9" s="14">
        <f t="shared" si="4"/>
        <v>0</v>
      </c>
      <c r="Q9" s="18">
        <f t="shared" si="5"/>
        <v>0</v>
      </c>
      <c r="R9" s="23"/>
      <c r="S9" s="23"/>
      <c r="T9" s="23"/>
      <c r="U9" s="23"/>
      <c r="V9" s="23"/>
      <c r="W9" s="23"/>
      <c r="X9" s="23"/>
      <c r="Y9" s="23"/>
      <c r="Z9" s="23"/>
    </row>
    <row r="10" spans="1:26" ht="61.5" customHeight="1">
      <c r="A10" s="13">
        <v>7</v>
      </c>
      <c r="B10" s="11">
        <f>'Scheda obj'!F182</f>
        <v>0</v>
      </c>
      <c r="C10" s="27">
        <f>'Scheda obj'!E183</f>
        <v>0</v>
      </c>
      <c r="D10" s="22"/>
      <c r="E10" s="22"/>
      <c r="F10" s="22"/>
      <c r="G10" s="22"/>
      <c r="H10" s="16">
        <f>'Scheda obj'!F192</f>
        <v>0</v>
      </c>
      <c r="I10" s="5">
        <f>'Scheda obj'!K192</f>
        <v>0</v>
      </c>
      <c r="J10" s="16">
        <f>'Scheda obj'!F193</f>
        <v>0</v>
      </c>
      <c r="K10" s="12">
        <f>'Scheda obj'!K193</f>
        <v>0</v>
      </c>
      <c r="L10" s="15" t="e">
        <f t="shared" si="0"/>
        <v>#REF!</v>
      </c>
      <c r="M10" s="14">
        <f t="shared" si="1"/>
        <v>0</v>
      </c>
      <c r="N10" s="14">
        <f t="shared" si="2"/>
        <v>0</v>
      </c>
      <c r="O10" s="14">
        <f t="shared" si="3"/>
        <v>0</v>
      </c>
      <c r="P10" s="14">
        <f t="shared" si="4"/>
        <v>0</v>
      </c>
      <c r="Q10" s="18">
        <f t="shared" si="5"/>
        <v>0</v>
      </c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61.5" customHeight="1">
      <c r="A11" s="13">
        <v>8</v>
      </c>
      <c r="B11" s="11">
        <f>'Scheda obj'!F226</f>
        <v>0</v>
      </c>
      <c r="C11" s="27">
        <f>'Scheda obj'!E227</f>
        <v>0</v>
      </c>
      <c r="D11" s="22"/>
      <c r="E11" s="22"/>
      <c r="F11" s="22"/>
      <c r="G11" s="22"/>
      <c r="H11" s="16">
        <f>'Scheda obj'!F236</f>
        <v>0</v>
      </c>
      <c r="I11" s="5">
        <f>'Scheda obj'!K236</f>
        <v>0</v>
      </c>
      <c r="J11" s="16">
        <f>'Scheda obj'!F237</f>
        <v>0</v>
      </c>
      <c r="K11" s="12">
        <f>'Scheda obj'!K237</f>
        <v>0</v>
      </c>
      <c r="L11" s="15" t="e">
        <f t="shared" si="0"/>
        <v>#REF!</v>
      </c>
      <c r="M11" s="14">
        <f t="shared" si="1"/>
        <v>0</v>
      </c>
      <c r="N11" s="14">
        <f t="shared" si="2"/>
        <v>0</v>
      </c>
      <c r="O11" s="14">
        <f t="shared" si="3"/>
        <v>0</v>
      </c>
      <c r="P11" s="14">
        <f t="shared" si="4"/>
        <v>0</v>
      </c>
      <c r="Q11" s="18">
        <f t="shared" si="5"/>
        <v>0</v>
      </c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61.5" customHeight="1">
      <c r="A12" s="13">
        <v>9</v>
      </c>
      <c r="B12" s="11">
        <f>'Scheda obj'!F270</f>
        <v>0</v>
      </c>
      <c r="C12" s="27">
        <f>'Scheda obj'!E271</f>
        <v>0</v>
      </c>
      <c r="D12" s="22"/>
      <c r="E12" s="22"/>
      <c r="F12" s="22"/>
      <c r="G12" s="22"/>
      <c r="H12" s="16">
        <f>'Scheda obj'!F280</f>
        <v>0</v>
      </c>
      <c r="I12" s="5">
        <f>'Scheda obj'!K280</f>
        <v>0</v>
      </c>
      <c r="J12" s="16">
        <f>'Scheda obj'!F281</f>
        <v>0</v>
      </c>
      <c r="K12" s="12">
        <f>'Scheda obj'!K281</f>
        <v>0</v>
      </c>
      <c r="L12" s="15" t="e">
        <f t="shared" si="0"/>
        <v>#REF!</v>
      </c>
      <c r="M12" s="14">
        <f t="shared" si="1"/>
        <v>0</v>
      </c>
      <c r="N12" s="14">
        <f t="shared" si="2"/>
        <v>0</v>
      </c>
      <c r="O12" s="14">
        <f t="shared" si="3"/>
        <v>0</v>
      </c>
      <c r="P12" s="14">
        <f t="shared" si="4"/>
        <v>0</v>
      </c>
      <c r="Q12" s="18">
        <f t="shared" si="5"/>
        <v>0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61.5" customHeight="1">
      <c r="A13" s="13">
        <v>10</v>
      </c>
      <c r="B13" s="11">
        <f>'Scheda obj'!F314</f>
        <v>0</v>
      </c>
      <c r="C13" s="27">
        <f>'Scheda obj'!E315</f>
        <v>0</v>
      </c>
      <c r="D13" s="22"/>
      <c r="E13" s="22"/>
      <c r="F13" s="22"/>
      <c r="G13" s="22"/>
      <c r="H13" s="16">
        <f>'Scheda obj'!F324</f>
        <v>0</v>
      </c>
      <c r="I13" s="5">
        <f>'Scheda obj'!K324</f>
        <v>0</v>
      </c>
      <c r="J13" s="16">
        <f>'Scheda obj'!F325</f>
        <v>0</v>
      </c>
      <c r="K13" s="12">
        <f>'Scheda obj'!K325</f>
        <v>0</v>
      </c>
      <c r="L13" s="15" t="e">
        <f t="shared" si="0"/>
        <v>#REF!</v>
      </c>
      <c r="M13" s="14">
        <f t="shared" si="1"/>
        <v>0</v>
      </c>
      <c r="N13" s="14">
        <f t="shared" si="2"/>
        <v>0</v>
      </c>
      <c r="O13" s="14">
        <f t="shared" si="3"/>
        <v>0</v>
      </c>
      <c r="P13" s="14">
        <f t="shared" si="4"/>
        <v>0</v>
      </c>
      <c r="Q13" s="18">
        <f t="shared" si="5"/>
        <v>0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61.5" customHeight="1">
      <c r="A14" s="13">
        <v>11</v>
      </c>
      <c r="B14" s="11">
        <f>'Scheda obj'!F358</f>
        <v>0</v>
      </c>
      <c r="C14" s="27">
        <f>'Scheda obj'!E359</f>
        <v>0</v>
      </c>
      <c r="D14" s="22"/>
      <c r="E14" s="22"/>
      <c r="F14" s="22"/>
      <c r="G14" s="22"/>
      <c r="H14" s="16">
        <f>'Scheda obj'!F368</f>
        <v>0</v>
      </c>
      <c r="I14" s="5">
        <f>'Scheda obj'!K368</f>
        <v>0</v>
      </c>
      <c r="J14" s="16">
        <f>'Scheda obj'!F369</f>
        <v>0</v>
      </c>
      <c r="K14" s="12">
        <f>'Scheda obj'!K369</f>
        <v>0</v>
      </c>
      <c r="L14" s="15" t="e">
        <f t="shared" si="0"/>
        <v>#REF!</v>
      </c>
      <c r="M14" s="14">
        <f t="shared" si="1"/>
        <v>0</v>
      </c>
      <c r="N14" s="14">
        <f t="shared" si="2"/>
        <v>0</v>
      </c>
      <c r="O14" s="14">
        <f t="shared" si="3"/>
        <v>0</v>
      </c>
      <c r="P14" s="14">
        <f t="shared" si="4"/>
        <v>0</v>
      </c>
      <c r="Q14" s="18">
        <f t="shared" si="5"/>
        <v>0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61.5" customHeight="1">
      <c r="A15" s="13">
        <v>12</v>
      </c>
      <c r="B15" s="11">
        <f>'Scheda obj'!F402</f>
        <v>0</v>
      </c>
      <c r="C15" s="27">
        <f>'Scheda obj'!E403</f>
        <v>0</v>
      </c>
      <c r="D15" s="22"/>
      <c r="E15" s="22"/>
      <c r="F15" s="22"/>
      <c r="G15" s="22"/>
      <c r="H15" s="16">
        <f>'Scheda obj'!F412</f>
        <v>0</v>
      </c>
      <c r="I15" s="5">
        <f>'Scheda obj'!K412</f>
        <v>0</v>
      </c>
      <c r="J15" s="16">
        <f>'Scheda obj'!F413</f>
        <v>0</v>
      </c>
      <c r="K15" s="12">
        <f>'Scheda obj'!K413</f>
        <v>0</v>
      </c>
      <c r="L15" s="15" t="e">
        <f t="shared" si="0"/>
        <v>#REF!</v>
      </c>
      <c r="M15" s="14">
        <f t="shared" si="1"/>
        <v>0</v>
      </c>
      <c r="N15" s="14">
        <f t="shared" si="2"/>
        <v>0</v>
      </c>
      <c r="O15" s="14">
        <f t="shared" si="3"/>
        <v>0</v>
      </c>
      <c r="P15" s="14">
        <f t="shared" si="4"/>
        <v>0</v>
      </c>
      <c r="Q15" s="18">
        <f t="shared" si="5"/>
        <v>0</v>
      </c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61.5" customHeight="1">
      <c r="A16" s="13">
        <v>13</v>
      </c>
      <c r="B16" s="11">
        <f>'Scheda obj'!F446</f>
        <v>0</v>
      </c>
      <c r="C16" s="27">
        <f>'Scheda obj'!E447</f>
        <v>0</v>
      </c>
      <c r="D16" s="22"/>
      <c r="E16" s="22"/>
      <c r="F16" s="22"/>
      <c r="G16" s="22"/>
      <c r="H16" s="16">
        <f>'Scheda obj'!F456</f>
        <v>0</v>
      </c>
      <c r="I16" s="5">
        <f>'Scheda obj'!K456</f>
        <v>0</v>
      </c>
      <c r="J16" s="16">
        <f>'Scheda obj'!F457</f>
        <v>0</v>
      </c>
      <c r="K16" s="12">
        <f>'Scheda obj'!K457</f>
        <v>0</v>
      </c>
      <c r="L16" s="15" t="e">
        <f t="shared" si="0"/>
        <v>#REF!</v>
      </c>
      <c r="M16" s="14">
        <f t="shared" si="1"/>
        <v>0</v>
      </c>
      <c r="N16" s="14">
        <f t="shared" si="2"/>
        <v>0</v>
      </c>
      <c r="O16" s="14">
        <f t="shared" si="3"/>
        <v>0</v>
      </c>
      <c r="P16" s="14">
        <f t="shared" si="4"/>
        <v>0</v>
      </c>
      <c r="Q16" s="18">
        <f t="shared" si="5"/>
        <v>0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61.5" customHeight="1">
      <c r="A17" s="13">
        <v>14</v>
      </c>
      <c r="B17" s="11">
        <f>'Scheda obj'!F490</f>
        <v>0</v>
      </c>
      <c r="C17" s="27">
        <f>'Scheda obj'!E491</f>
        <v>0</v>
      </c>
      <c r="D17" s="22"/>
      <c r="E17" s="22"/>
      <c r="F17" s="22"/>
      <c r="G17" s="22"/>
      <c r="H17" s="16">
        <f>'Scheda obj'!F500</f>
        <v>0</v>
      </c>
      <c r="I17" s="5">
        <f>'Scheda obj'!K500</f>
        <v>0</v>
      </c>
      <c r="J17" s="16">
        <f>'Scheda obj'!F501</f>
        <v>0</v>
      </c>
      <c r="K17" s="12">
        <f>'Scheda obj'!K501</f>
        <v>0</v>
      </c>
      <c r="L17" s="15" t="e">
        <f t="shared" si="0"/>
        <v>#REF!</v>
      </c>
      <c r="M17" s="14">
        <f t="shared" si="1"/>
        <v>0</v>
      </c>
      <c r="N17" s="14">
        <f t="shared" si="2"/>
        <v>0</v>
      </c>
      <c r="O17" s="14">
        <f t="shared" si="3"/>
        <v>0</v>
      </c>
      <c r="P17" s="14">
        <f t="shared" si="4"/>
        <v>0</v>
      </c>
      <c r="Q17" s="18">
        <f t="shared" si="5"/>
        <v>0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61.5" customHeight="1">
      <c r="A18" s="13">
        <v>15</v>
      </c>
      <c r="B18" s="11">
        <f>'Scheda obj'!F62</f>
        <v>0</v>
      </c>
      <c r="C18" s="38">
        <f>'Scheda obj'!E63</f>
        <v>0</v>
      </c>
      <c r="D18" s="22"/>
      <c r="E18" s="22"/>
      <c r="F18" s="22"/>
      <c r="G18" s="22"/>
      <c r="H18" s="16">
        <f>'Scheda obj'!F544</f>
        <v>0</v>
      </c>
      <c r="I18" s="5">
        <f>'Scheda obj'!F545</f>
        <v>0</v>
      </c>
      <c r="J18" s="16">
        <f>'Scheda obj'!K544</f>
        <v>0</v>
      </c>
      <c r="K18" s="12">
        <f>'Scheda obj'!K545</f>
        <v>0</v>
      </c>
      <c r="L18" s="15" t="e">
        <f aca="true" t="shared" si="6" ref="L18:L28">(Q18/Q$30)*100</f>
        <v>#REF!</v>
      </c>
      <c r="M18" s="14">
        <f aca="true" t="shared" si="7" ref="M18:M28">IF(H18="A",5,(IF(H18="M",3,(IF(H18="B",1,0)))))</f>
        <v>0</v>
      </c>
      <c r="N18" s="14">
        <f aca="true" t="shared" si="8" ref="N18:N28">IF(I18="A",5,(IF(I18="M",3,IF(I18="b",1,0))))</f>
        <v>0</v>
      </c>
      <c r="O18" s="14">
        <f aca="true" t="shared" si="9" ref="O18:O28">IF(J18="A",5,(IF(J18="M",3,IF(J18="B",1,0))))</f>
        <v>0</v>
      </c>
      <c r="P18" s="14">
        <f aca="true" t="shared" si="10" ref="P18:P28">IF(K18="A",1,(IF(K18="M",3,IF(K18="B",5,0))))</f>
        <v>0</v>
      </c>
      <c r="Q18" s="18">
        <f aca="true" t="shared" si="11" ref="Q18:Q28">PRODUCT(M18:P18)</f>
        <v>0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61.5" customHeight="1">
      <c r="A19" s="13">
        <v>16</v>
      </c>
      <c r="B19" s="11" t="e">
        <f>'Scheda obj'!#REF!</f>
        <v>#REF!</v>
      </c>
      <c r="C19" s="27" t="e">
        <f>'Scheda obj'!#REF!</f>
        <v>#REF!</v>
      </c>
      <c r="D19" s="22"/>
      <c r="E19" s="22"/>
      <c r="F19" s="22"/>
      <c r="G19" s="22"/>
      <c r="H19" s="16">
        <f>'Scheda obj'!F588</f>
        <v>0</v>
      </c>
      <c r="I19" s="5">
        <f>'Scheda obj'!F589</f>
        <v>0</v>
      </c>
      <c r="J19" s="16">
        <f>'Scheda obj'!K588</f>
        <v>0</v>
      </c>
      <c r="K19" s="12">
        <f>'Scheda obj'!K589</f>
        <v>0</v>
      </c>
      <c r="L19" s="15" t="e">
        <f t="shared" si="6"/>
        <v>#REF!</v>
      </c>
      <c r="M19" s="14">
        <f t="shared" si="7"/>
        <v>0</v>
      </c>
      <c r="N19" s="14">
        <f t="shared" si="8"/>
        <v>0</v>
      </c>
      <c r="O19" s="14">
        <f t="shared" si="9"/>
        <v>0</v>
      </c>
      <c r="P19" s="14">
        <f t="shared" si="10"/>
        <v>0</v>
      </c>
      <c r="Q19" s="18">
        <f t="shared" si="11"/>
        <v>0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61.5" customHeight="1">
      <c r="A20" s="13">
        <v>17</v>
      </c>
      <c r="B20" s="11">
        <f>'Scheda obj'!F106</f>
        <v>0</v>
      </c>
      <c r="C20" s="27">
        <f>'Scheda obj'!E107</f>
        <v>0</v>
      </c>
      <c r="D20" s="22"/>
      <c r="E20" s="22"/>
      <c r="F20" s="22"/>
      <c r="G20" s="22"/>
      <c r="H20" s="16">
        <f>'Scheda obj'!F632</f>
        <v>0</v>
      </c>
      <c r="I20" s="5">
        <f>'Scheda obj'!F633</f>
        <v>0</v>
      </c>
      <c r="J20" s="16">
        <f>'Scheda obj'!K632</f>
        <v>0</v>
      </c>
      <c r="K20" s="12">
        <f>'Scheda obj'!K633</f>
        <v>0</v>
      </c>
      <c r="L20" s="15" t="e">
        <f t="shared" si="6"/>
        <v>#REF!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8">
        <f t="shared" si="11"/>
        <v>0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1.5" customHeight="1">
      <c r="A21" s="13">
        <v>18</v>
      </c>
      <c r="B21" s="11" t="e">
        <f>'Scheda obj'!#REF!</f>
        <v>#REF!</v>
      </c>
      <c r="C21" s="27" t="e">
        <f>'Scheda obj'!#REF!</f>
        <v>#REF!</v>
      </c>
      <c r="D21" s="22"/>
      <c r="E21" s="22"/>
      <c r="F21" s="22"/>
      <c r="G21" s="22"/>
      <c r="H21" s="16">
        <f>'Scheda obj'!F676</f>
        <v>0</v>
      </c>
      <c r="I21" s="5">
        <f>'Scheda obj'!F677</f>
        <v>0</v>
      </c>
      <c r="J21" s="16">
        <f>'Scheda obj'!K676</f>
        <v>0</v>
      </c>
      <c r="K21" s="12">
        <f>'Scheda obj'!K677</f>
        <v>0</v>
      </c>
      <c r="L21" s="15" t="e">
        <f t="shared" si="6"/>
        <v>#REF!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8">
        <f t="shared" si="11"/>
        <v>0</v>
      </c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61.5" customHeight="1">
      <c r="A22" s="13">
        <v>19</v>
      </c>
      <c r="B22" s="11">
        <f>'Scheda obj'!F151</f>
        <v>0</v>
      </c>
      <c r="C22" s="27">
        <f>'Scheda obj'!E152</f>
        <v>0</v>
      </c>
      <c r="D22" s="22"/>
      <c r="E22" s="22"/>
      <c r="F22" s="22"/>
      <c r="G22" s="22"/>
      <c r="H22" s="16">
        <f>'Scheda obj'!F720</f>
        <v>0</v>
      </c>
      <c r="I22" s="5">
        <f>'Scheda obj'!F721</f>
        <v>0</v>
      </c>
      <c r="J22" s="16">
        <f>'Scheda obj'!K720</f>
        <v>0</v>
      </c>
      <c r="K22" s="12">
        <f>'Scheda obj'!K721</f>
        <v>0</v>
      </c>
      <c r="L22" s="15" t="e">
        <f t="shared" si="6"/>
        <v>#REF!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8">
        <f t="shared" si="11"/>
        <v>0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61.5" customHeight="1">
      <c r="A23" s="13">
        <v>20</v>
      </c>
      <c r="B23" s="11">
        <f>'Scheda obj'!F195</f>
        <v>0</v>
      </c>
      <c r="C23" s="27">
        <f>'Scheda obj'!E196</f>
        <v>0</v>
      </c>
      <c r="D23" s="22"/>
      <c r="E23" s="22"/>
      <c r="F23" s="22"/>
      <c r="G23" s="22"/>
      <c r="H23" s="16">
        <f>'Scheda obj'!F764</f>
        <v>0</v>
      </c>
      <c r="I23" s="5">
        <f>'Scheda obj'!F765</f>
        <v>0</v>
      </c>
      <c r="J23" s="16">
        <f>'Scheda obj'!K764</f>
        <v>0</v>
      </c>
      <c r="K23" s="12">
        <f>'Scheda obj'!K765</f>
        <v>0</v>
      </c>
      <c r="L23" s="15" t="e">
        <f t="shared" si="6"/>
        <v>#REF!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8">
        <f t="shared" si="11"/>
        <v>0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61.5" customHeight="1">
      <c r="A24" s="13">
        <v>21</v>
      </c>
      <c r="B24" s="11">
        <f>'Scheda obj'!F239</f>
        <v>0</v>
      </c>
      <c r="C24" s="27">
        <f>'Scheda obj'!E240</f>
        <v>0</v>
      </c>
      <c r="D24" s="22"/>
      <c r="E24" s="22"/>
      <c r="F24" s="22"/>
      <c r="G24" s="22"/>
      <c r="H24" s="16">
        <f>'Scheda obj'!F808</f>
        <v>0</v>
      </c>
      <c r="I24" s="5">
        <f>'Scheda obj'!F809</f>
        <v>0</v>
      </c>
      <c r="J24" s="16">
        <f>'Scheda obj'!K808</f>
        <v>0</v>
      </c>
      <c r="K24" s="12">
        <f>'Scheda obj'!K809</f>
        <v>0</v>
      </c>
      <c r="L24" s="15" t="e">
        <f t="shared" si="6"/>
        <v>#REF!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8">
        <f t="shared" si="11"/>
        <v>0</v>
      </c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61.5" customHeight="1">
      <c r="A25" s="13">
        <v>22</v>
      </c>
      <c r="B25" s="11">
        <f>'Scheda obj'!F281</f>
        <v>0</v>
      </c>
      <c r="C25" s="27">
        <f>'Scheda obj'!E282</f>
        <v>0</v>
      </c>
      <c r="D25" s="22"/>
      <c r="E25" s="22"/>
      <c r="F25" s="22"/>
      <c r="G25" s="22"/>
      <c r="H25" s="16">
        <f>'Scheda obj'!F852</f>
        <v>0</v>
      </c>
      <c r="I25" s="5">
        <f>'Scheda obj'!F853</f>
        <v>0</v>
      </c>
      <c r="J25" s="16">
        <f>'Scheda obj'!K852</f>
        <v>0</v>
      </c>
      <c r="K25" s="12">
        <f>'Scheda obj'!K853</f>
        <v>0</v>
      </c>
      <c r="L25" s="15" t="e">
        <f>(Q25/Q$30)*100</f>
        <v>#REF!</v>
      </c>
      <c r="M25" s="14">
        <f>IF(H25="A",5,(IF(H25="M",3,(IF(H25="B",1,0)))))</f>
        <v>0</v>
      </c>
      <c r="N25" s="14">
        <f>IF(I25="A",5,(IF(I25="M",3,IF(I25="b",1,0))))</f>
        <v>0</v>
      </c>
      <c r="O25" s="14">
        <f>IF(J25="A",5,(IF(J25="M",3,IF(J25="B",1,0))))</f>
        <v>0</v>
      </c>
      <c r="P25" s="14">
        <f>IF(K25="A",1,(IF(K25="M",3,IF(K25="B",5,0))))</f>
        <v>0</v>
      </c>
      <c r="Q25" s="18">
        <f>PRODUCT(M25:P25)</f>
        <v>0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1.5" customHeight="1">
      <c r="A26" s="13">
        <v>23</v>
      </c>
      <c r="B26" s="11">
        <f>'Scheda obj'!F532</f>
        <v>0</v>
      </c>
      <c r="C26" s="27">
        <f>'Scheda obj'!E533</f>
        <v>0</v>
      </c>
      <c r="D26" s="22"/>
      <c r="E26" s="22"/>
      <c r="F26" s="22"/>
      <c r="G26" s="22"/>
      <c r="H26" s="16">
        <f>'Scheda obj'!F896</f>
        <v>0</v>
      </c>
      <c r="I26" s="5">
        <f>'Scheda obj'!F897</f>
        <v>0</v>
      </c>
      <c r="J26" s="16">
        <f>'Scheda obj'!K896</f>
        <v>0</v>
      </c>
      <c r="K26" s="12">
        <f>'Scheda obj'!K897</f>
        <v>0</v>
      </c>
      <c r="L26" s="15" t="e">
        <f>(Q26/Q$30)*100</f>
        <v>#REF!</v>
      </c>
      <c r="M26" s="14">
        <f>IF(H26="A",5,(IF(H26="M",3,(IF(H26="B",1,0)))))</f>
        <v>0</v>
      </c>
      <c r="N26" s="14">
        <f>IF(I26="A",5,(IF(I26="M",3,IF(I26="b",1,0))))</f>
        <v>0</v>
      </c>
      <c r="O26" s="14">
        <f>IF(J26="A",5,(IF(J26="M",3,IF(J26="B",1,0))))</f>
        <v>0</v>
      </c>
      <c r="P26" s="14">
        <f>IF(K26="A",1,(IF(K26="M",3,IF(K26="B",5,0))))</f>
        <v>0</v>
      </c>
      <c r="Q26" s="18">
        <f>PRODUCT(M26:P26)</f>
        <v>0</v>
      </c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1.5" customHeight="1">
      <c r="A27" s="13">
        <v>24</v>
      </c>
      <c r="B27" s="11">
        <f>'Scheda obj'!F283</f>
        <v>0</v>
      </c>
      <c r="C27" s="27">
        <f>'Scheda obj'!E284</f>
        <v>0</v>
      </c>
      <c r="D27" s="22"/>
      <c r="E27" s="22"/>
      <c r="F27" s="22"/>
      <c r="G27" s="22"/>
      <c r="H27" s="16">
        <f>'Scheda obj'!F940</f>
        <v>0</v>
      </c>
      <c r="I27" s="5">
        <f>'Scheda obj'!F941</f>
        <v>0</v>
      </c>
      <c r="J27" s="16">
        <f>'Scheda obj'!K940</f>
        <v>0</v>
      </c>
      <c r="K27" s="12">
        <f>'Scheda obj'!K941</f>
        <v>0</v>
      </c>
      <c r="L27" s="15" t="e">
        <f t="shared" si="6"/>
        <v>#REF!</v>
      </c>
      <c r="M27" s="14">
        <f t="shared" si="7"/>
        <v>0</v>
      </c>
      <c r="N27" s="14">
        <f t="shared" si="8"/>
        <v>0</v>
      </c>
      <c r="O27" s="14">
        <f t="shared" si="9"/>
        <v>0</v>
      </c>
      <c r="P27" s="14">
        <f t="shared" si="10"/>
        <v>0</v>
      </c>
      <c r="Q27" s="18">
        <f t="shared" si="11"/>
        <v>0</v>
      </c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1.5" customHeight="1">
      <c r="A28" s="13">
        <v>25</v>
      </c>
      <c r="B28" s="11">
        <f>'Scheda obj'!F534</f>
        <v>0</v>
      </c>
      <c r="C28" s="27">
        <f>'Scheda obj'!E535</f>
        <v>0</v>
      </c>
      <c r="D28" s="22"/>
      <c r="E28" s="22"/>
      <c r="F28" s="22"/>
      <c r="G28" s="22"/>
      <c r="H28" s="16">
        <f>'Scheda obj'!F984</f>
        <v>0</v>
      </c>
      <c r="I28" s="5">
        <f>'Scheda obj'!F985</f>
        <v>0</v>
      </c>
      <c r="J28" s="16">
        <f>'Scheda obj'!K984</f>
        <v>0</v>
      </c>
      <c r="K28" s="12">
        <f>'Scheda obj'!K985</f>
        <v>0</v>
      </c>
      <c r="L28" s="15" t="e">
        <f t="shared" si="6"/>
        <v>#REF!</v>
      </c>
      <c r="M28" s="14">
        <f t="shared" si="7"/>
        <v>0</v>
      </c>
      <c r="N28" s="14">
        <f t="shared" si="8"/>
        <v>0</v>
      </c>
      <c r="O28" s="14">
        <f t="shared" si="9"/>
        <v>0</v>
      </c>
      <c r="P28" s="14">
        <f t="shared" si="10"/>
        <v>0</v>
      </c>
      <c r="Q28" s="18">
        <f t="shared" si="11"/>
        <v>0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1.5" customHeight="1">
      <c r="A29" s="13">
        <v>26</v>
      </c>
      <c r="B29" s="11">
        <f>'Scheda obj'!F534</f>
        <v>0</v>
      </c>
      <c r="C29" s="27">
        <f>'Scheda obj'!E535</f>
        <v>0</v>
      </c>
      <c r="D29" s="22"/>
      <c r="E29" s="22"/>
      <c r="F29" s="22"/>
      <c r="G29" s="22"/>
      <c r="H29" s="16">
        <f>'Scheda obj'!F1028</f>
        <v>0</v>
      </c>
      <c r="I29" s="5">
        <f>'Scheda obj'!F1029</f>
        <v>0</v>
      </c>
      <c r="J29" s="16">
        <f>'Scheda obj'!K1028</f>
        <v>0</v>
      </c>
      <c r="K29" s="12">
        <f>'Scheda obj'!K1029</f>
        <v>0</v>
      </c>
      <c r="L29" s="15" t="e">
        <f t="shared" si="0"/>
        <v>#REF!</v>
      </c>
      <c r="M29" s="14">
        <f t="shared" si="1"/>
        <v>0</v>
      </c>
      <c r="N29" s="14">
        <f t="shared" si="2"/>
        <v>0</v>
      </c>
      <c r="O29" s="14">
        <f t="shared" si="3"/>
        <v>0</v>
      </c>
      <c r="P29" s="14">
        <f t="shared" si="4"/>
        <v>0</v>
      </c>
      <c r="Q29" s="18">
        <f t="shared" si="5"/>
        <v>0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15" customHeight="1">
      <c r="B30" s="147" t="s">
        <v>87</v>
      </c>
      <c r="C30" s="148"/>
      <c r="D30" s="148"/>
      <c r="E30" s="148"/>
      <c r="F30" s="148"/>
      <c r="G30" s="148"/>
      <c r="H30" s="148"/>
      <c r="I30" s="148"/>
      <c r="J30" s="148"/>
      <c r="K30" s="149"/>
      <c r="L30" s="17" t="e">
        <f aca="true" t="shared" si="12" ref="L30:Q30">SUM(L4:L29)</f>
        <v>#REF!</v>
      </c>
      <c r="M30" s="20" t="e">
        <f t="shared" si="12"/>
        <v>#REF!</v>
      </c>
      <c r="N30" s="20" t="e">
        <f t="shared" si="12"/>
        <v>#REF!</v>
      </c>
      <c r="O30" s="20" t="e">
        <f t="shared" si="12"/>
        <v>#REF!</v>
      </c>
      <c r="P30" s="20" t="e">
        <f t="shared" si="12"/>
        <v>#REF!</v>
      </c>
      <c r="Q30" s="19" t="e">
        <f t="shared" si="12"/>
        <v>#REF!</v>
      </c>
      <c r="R30" s="13">
        <f>COUNTA(R4:R29)</f>
        <v>0</v>
      </c>
      <c r="S30" s="13">
        <f aca="true" t="shared" si="13" ref="S30:Z30">COUNTA(S4:S29)</f>
        <v>0</v>
      </c>
      <c r="T30" s="13">
        <f t="shared" si="13"/>
        <v>0</v>
      </c>
      <c r="U30" s="13">
        <f t="shared" si="13"/>
        <v>0</v>
      </c>
      <c r="V30" s="13">
        <f t="shared" si="13"/>
        <v>0</v>
      </c>
      <c r="W30" s="13">
        <f t="shared" si="13"/>
        <v>0</v>
      </c>
      <c r="X30" s="13">
        <f t="shared" si="13"/>
        <v>0</v>
      </c>
      <c r="Y30" s="13">
        <f t="shared" si="13"/>
        <v>0</v>
      </c>
      <c r="Z30" s="13">
        <f t="shared" si="13"/>
        <v>0</v>
      </c>
    </row>
  </sheetData>
  <sheetProtection formatCells="0" formatColumns="0" formatRows="0"/>
  <mergeCells count="18">
    <mergeCell ref="R2:R3"/>
    <mergeCell ref="B1:L1"/>
    <mergeCell ref="Z2:Z3"/>
    <mergeCell ref="S2:S3"/>
    <mergeCell ref="T2:T3"/>
    <mergeCell ref="U2:U3"/>
    <mergeCell ref="V2:V3"/>
    <mergeCell ref="Y2:Y3"/>
    <mergeCell ref="B30:K30"/>
    <mergeCell ref="W2:W3"/>
    <mergeCell ref="X2:X3"/>
    <mergeCell ref="L2:L3"/>
    <mergeCell ref="H2:K2"/>
    <mergeCell ref="D2:G2"/>
    <mergeCell ref="C2:C3"/>
    <mergeCell ref="B2:B3"/>
    <mergeCell ref="M2:P3"/>
    <mergeCell ref="Q2:Q3"/>
  </mergeCells>
  <printOptions/>
  <pageMargins left="0.2" right="0.24" top="0.5511811023622047" bottom="0.7874015748031497" header="0.2755905511811024" footer="0.5118110236220472"/>
  <pageSetup horizontalDpi="600" verticalDpi="600" orientation="portrait" paperSize="9" scale="85" r:id="rId1"/>
  <headerFooter alignWithMargins="0">
    <oddHeader xml:space="preserve">&amp;LComune di: &amp;CPiano Dettagliato degli obiettivi annualità 2010
Approvato con delibera G.C. n°__ del __/__/__&amp;RServizio: 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sandro</cp:lastModifiedBy>
  <cp:lastPrinted>2014-10-03T08:46:51Z</cp:lastPrinted>
  <dcterms:created xsi:type="dcterms:W3CDTF">2006-05-23T17:49:49Z</dcterms:created>
  <dcterms:modified xsi:type="dcterms:W3CDTF">2015-04-15T11:39:53Z</dcterms:modified>
  <cp:category/>
  <cp:version/>
  <cp:contentType/>
  <cp:contentStatus/>
</cp:coreProperties>
</file>